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tian.Michalak\Desktop\"/>
    </mc:Choice>
  </mc:AlternateContent>
  <xr:revisionPtr revIDLastSave="0" documentId="13_ncr:1_{E31A37F0-11C5-4019-9492-2E01D7D5190D}" xr6:coauthVersionLast="47" xr6:coauthVersionMax="47" xr10:uidLastSave="{00000000-0000-0000-0000-000000000000}"/>
  <bookViews>
    <workbookView xWindow="-120" yWindow="-120" windowWidth="29040" windowHeight="15720" tabRatio="422" xr2:uid="{00000000-000D-0000-FFFF-FFFF00000000}"/>
  </bookViews>
  <sheets>
    <sheet name="31 styczeń 2025" sheetId="17" r:id="rId1"/>
  </sheets>
  <definedNames>
    <definedName name="_xlnm._FilterDatabase" localSheetId="0" hidden="1">'31 styczeń 2025'!$A$1:$W$1225</definedName>
    <definedName name="_xlnm.Print_Area" localSheetId="0">'31 styczeń 2025'!$A$1:$N$41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7" l="1"/>
  <c r="D29" i="17"/>
  <c r="L24" i="17"/>
  <c r="L21" i="17"/>
  <c r="L17" i="17"/>
  <c r="M19" i="17" l="1"/>
  <c r="L31" i="17" l="1"/>
  <c r="K29" i="17"/>
  <c r="J29" i="17"/>
  <c r="K23" i="17"/>
  <c r="J23" i="17"/>
  <c r="L27" i="17"/>
  <c r="K19" i="17"/>
  <c r="J19" i="17"/>
  <c r="L22" i="17"/>
  <c r="L14" i="17"/>
  <c r="L15" i="17"/>
  <c r="L16" i="17"/>
  <c r="J18" i="17" l="1"/>
  <c r="K18" i="17"/>
  <c r="M29" i="17"/>
  <c r="M23" i="17"/>
  <c r="M18" i="17" s="1"/>
  <c r="M6" i="17"/>
  <c r="N20" i="17"/>
  <c r="N21" i="17"/>
  <c r="N22" i="17"/>
  <c r="N24" i="17"/>
  <c r="N25" i="17"/>
  <c r="N26" i="17"/>
  <c r="N27" i="17"/>
  <c r="N30" i="17"/>
  <c r="N31" i="17"/>
  <c r="N32" i="17"/>
  <c r="N34" i="17"/>
  <c r="N35" i="17"/>
  <c r="N36" i="17"/>
  <c r="M37" i="17" l="1"/>
  <c r="E7" i="17" l="1"/>
  <c r="K6" i="17" l="1"/>
  <c r="K37" i="17" s="1"/>
  <c r="J6" i="17"/>
  <c r="J37" i="17" s="1"/>
  <c r="L13" i="17"/>
  <c r="G29" i="17" l="1"/>
  <c r="F29" i="17"/>
  <c r="G23" i="17"/>
  <c r="F23" i="17"/>
  <c r="N33" i="17"/>
  <c r="N29" i="17" l="1"/>
  <c r="L29" i="17"/>
  <c r="L6" i="17"/>
  <c r="N6" i="17"/>
  <c r="G19" i="17"/>
  <c r="F19" i="17"/>
  <c r="G6" i="17"/>
  <c r="F6" i="17"/>
  <c r="H7" i="17"/>
  <c r="H8" i="17"/>
  <c r="H9" i="17"/>
  <c r="H10" i="17"/>
  <c r="H11" i="17"/>
  <c r="H12" i="17"/>
  <c r="H13" i="17"/>
  <c r="H14" i="17"/>
  <c r="H15" i="17"/>
  <c r="H16" i="17"/>
  <c r="H17" i="17"/>
  <c r="H20" i="17"/>
  <c r="H21" i="17"/>
  <c r="H22" i="17"/>
  <c r="H24" i="17"/>
  <c r="H25" i="17"/>
  <c r="H26" i="17"/>
  <c r="H27" i="17"/>
  <c r="H29" i="17"/>
  <c r="H30" i="17"/>
  <c r="H31" i="17"/>
  <c r="H32" i="17"/>
  <c r="H33" i="17"/>
  <c r="H34" i="17"/>
  <c r="H35" i="17"/>
  <c r="H36" i="17"/>
  <c r="D23" i="17"/>
  <c r="C23" i="17"/>
  <c r="D33" i="17"/>
  <c r="C33" i="17"/>
  <c r="D19" i="17"/>
  <c r="C19" i="17"/>
  <c r="H6" i="17" l="1"/>
  <c r="F18" i="17"/>
  <c r="F37" i="17" s="1"/>
  <c r="G18" i="17"/>
  <c r="G37" i="17" l="1"/>
  <c r="D6" i="17"/>
  <c r="E6" i="17" s="1"/>
  <c r="C6" i="17"/>
  <c r="D18" i="17"/>
  <c r="C18" i="17"/>
  <c r="E8" i="17"/>
  <c r="E9" i="17"/>
  <c r="E10" i="17"/>
  <c r="E11" i="17"/>
  <c r="E12" i="17"/>
  <c r="E13" i="17"/>
  <c r="E14" i="17"/>
  <c r="E15" i="17"/>
  <c r="E16" i="17"/>
  <c r="E17" i="17"/>
  <c r="E20" i="17"/>
  <c r="E21" i="17"/>
  <c r="E22" i="17"/>
  <c r="E24" i="17"/>
  <c r="E25" i="17"/>
  <c r="E26" i="17"/>
  <c r="E27" i="17"/>
  <c r="E29" i="17"/>
  <c r="E30" i="17"/>
  <c r="E31" i="17"/>
  <c r="E32" i="17"/>
  <c r="E33" i="17"/>
  <c r="E34" i="17"/>
  <c r="E35" i="17"/>
  <c r="E36" i="17"/>
  <c r="L19" i="17"/>
  <c r="L23" i="17" l="1"/>
  <c r="L18" i="17"/>
  <c r="N19" i="17"/>
  <c r="N23" i="17"/>
  <c r="H19" i="17"/>
  <c r="H23" i="17"/>
  <c r="E19" i="17"/>
  <c r="E23" i="17"/>
  <c r="C37" i="17"/>
  <c r="D37" i="17"/>
  <c r="N18" i="17" l="1"/>
  <c r="E18" i="17"/>
  <c r="H18" i="17"/>
  <c r="E37" i="17" l="1"/>
  <c r="H37" i="17"/>
  <c r="L37" i="17"/>
  <c r="N37" i="17"/>
</calcChain>
</file>

<file path=xl/sharedStrings.xml><?xml version="1.0" encoding="utf-8"?>
<sst xmlns="http://schemas.openxmlformats.org/spreadsheetml/2006/main" count="52" uniqueCount="46">
  <si>
    <t>Priorytety/Działania/Poddziałania</t>
  </si>
  <si>
    <t xml:space="preserve"> liczba</t>
  </si>
  <si>
    <t xml:space="preserve"> kwota dofinansowania w PLN</t>
  </si>
  <si>
    <t>wykorzystanie limitu w %</t>
  </si>
  <si>
    <t>kwota dofinansowania w PLN</t>
  </si>
  <si>
    <t>liczba operacji</t>
  </si>
  <si>
    <t xml:space="preserve"> liczba wniosków</t>
  </si>
  <si>
    <t xml:space="preserve"> Złożone wnioski o dofinansowanie (pierwotnie)</t>
  </si>
  <si>
    <t>Pomoc techniczna</t>
  </si>
  <si>
    <t>limit finansowy dla środków w latach 2021 - 2027  w PLN</t>
  </si>
  <si>
    <t>PRZETWÓRSTWO</t>
  </si>
  <si>
    <t xml:space="preserve">Razem </t>
  </si>
  <si>
    <t>Priorytet 1.Wspieranie zrównoważonego rybołówstwa i ochrony żywych zasobów wodnych.</t>
  </si>
  <si>
    <t>DZIAŁANIE 1.1 KAPITAŁ LUDZKI</t>
  </si>
  <si>
    <t>DZIAŁANIE 1.2 INNOWACJE</t>
  </si>
  <si>
    <t>DZIAŁANIE 1.3 DYWERSYFIKACJA DZIAŁALNOŚCI RYBACKIEJ</t>
  </si>
  <si>
    <t>DZIAŁANIE 1.4 POPRAWA BEZPIECZEŃSTWA I WARUNKÓW PRACY</t>
  </si>
  <si>
    <t>DZIAŁANIE 1.5 INWESTYCJE W PORTACH</t>
  </si>
  <si>
    <t>DZIAŁANIE 1.6 ZWIĘKSZENIE EFEKTYWNOŚCI ENERGETYCZNEJ I ZMNIEJSZENIE EMISJI CO2</t>
  </si>
  <si>
    <t>DZIAŁANIE 1.7 TRWAŁE ZAPRZESTANIE DZIAŁALNOŚCI POŁOWOWEJ</t>
  </si>
  <si>
    <t>DZIAŁANIE 1.8 TYMCZASOWE ZAPRZESTANIE DZIAŁALNOŚCI POŁOWOWEJ</t>
  </si>
  <si>
    <t>DZIAŁANIE 1.9 KONTROLA I EGZEKWOWANIE PRZEPISÓW WPRYB</t>
  </si>
  <si>
    <t>DZIAŁANIE 1.10 GROMADZENIE DANYCH</t>
  </si>
  <si>
    <t>DZIAŁANIE 1.11 OCHRONA ŚRODOWISKA NATURALNEGO I ZMNIEJSZENIE WPŁYWU DZIALALNOŚCI RYBACKIEJ NA ŚRODOWISKO</t>
  </si>
  <si>
    <t>Priorytet 2 Wspieranie zrównoważonej działalności w zakresie akwakultury oraz przetwarzania i wprowadzania do obrotu produktów rybołówstwa i akwakultury.</t>
  </si>
  <si>
    <t xml:space="preserve"> AKWAKULTURA</t>
  </si>
  <si>
    <t>Złożone wnioski o Płatność (z wyłączeniem wniosków o płatność zaliczkowych)</t>
  </si>
  <si>
    <t>DZIAŁANIE 2.1 KAPITAŁ LUDZKI</t>
  </si>
  <si>
    <t>DZIAŁANIE 2.2 INWESTYCJE I INNOWACJE W AKWAKULTURZE</t>
  </si>
  <si>
    <t>DZIALANIE 2.3 AKWAKULTURA ŚRODOWISKOWA</t>
  </si>
  <si>
    <t>DZIAŁANIE 2.4 ORGANIZACJE PRODUCENTÓW</t>
  </si>
  <si>
    <t>DZIAŁANIE 2.5 INWESTYCJE W PRZETWÓRSTWIE</t>
  </si>
  <si>
    <t>DZIAŁANIE 2.6 ZMNIEJSZENIE ODDZIAŁYWANIA PRZETWÓRSTWA NA ŚRODOWISKO</t>
  </si>
  <si>
    <t>DZIAŁANIE 2.7 ŚWIADOMY KONSUMENT</t>
  </si>
  <si>
    <t>DZIAŁANIE 2.8 MECHANIZM INTERWENCYJNY</t>
  </si>
  <si>
    <t>DZIAŁANIE 3.1 REALIZACJA LSR I WSPÓŁPRACA</t>
  </si>
  <si>
    <t>Priorytet 3 Wkład w rozwój zrównoważonej niebieskiej gospodarki oraz wsparcie dobrobytu społeczności nadbrzeżnych</t>
  </si>
  <si>
    <t>DZIAŁANIE 3.2 WSPARCIE PRZYGOTOWAWCZE</t>
  </si>
  <si>
    <t>DZIAŁANIE 3.3 FUNKCJONOWANIE RLGD</t>
  </si>
  <si>
    <t>Priorytet 4 Wzmocnienie międzynarodowego zarządzania oceanami oraz przyczynianie się do zapewnienia bezpieczeństwa oraz czystość mórz i oceanów, ochrony na nich, a także zrównoważonego zarządzania nimi.</t>
  </si>
  <si>
    <t>DZIAŁANIE 4.1 WIEDZA O MORZU</t>
  </si>
  <si>
    <t>DZIAŁANIE 4.2 NADZÓR MORSKI I WSPÓŁPRACA STRAŻY PRZYBRZEŻNYCH</t>
  </si>
  <si>
    <t>Zrealizowane płatności (w tym zaliczki)</t>
  </si>
  <si>
    <t xml:space="preserve">Podpisane umowy </t>
  </si>
  <si>
    <t>stan na dzień  31 stycznia 2025</t>
  </si>
  <si>
    <t>Limit wedłu Arkusza Kalkulacyjnego Ministerstwa Finansów z 05 lutego 2025- kurs 4,2063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</si>
</sst>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d\ mmmm\ yyyy"/>
    <numFmt numFmtId="166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3"/>
      <name val="Arial CE"/>
      <family val="2"/>
      <charset val="238"/>
    </font>
    <font>
      <sz val="14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4"/>
      <name val="Arial CE"/>
      <family val="2"/>
      <charset val="238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8"/>
      <name val="Arial CE"/>
      <charset val="238"/>
    </font>
    <font>
      <b/>
      <sz val="2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" fontId="15" fillId="0" borderId="0" xfId="0" applyNumberFormat="1" applyFont="1"/>
    <xf numFmtId="166" fontId="1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2" fillId="0" borderId="6" xfId="0" applyFont="1" applyBorder="1" applyAlignment="1">
      <alignment horizontal="center" vertical="center" wrapText="1"/>
    </xf>
    <xf numFmtId="0" fontId="0" fillId="3" borderId="0" xfId="0" applyFill="1"/>
    <xf numFmtId="10" fontId="10" fillId="0" borderId="1" xfId="2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15" fillId="0" borderId="0" xfId="0" applyNumberFormat="1" applyFont="1"/>
    <xf numFmtId="3" fontId="4" fillId="0" borderId="0" xfId="0" applyNumberFormat="1" applyFont="1"/>
    <xf numFmtId="3" fontId="1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3" applyFont="1" applyFill="1" applyAlignment="1">
      <alignment horizontal="left" vertical="center"/>
    </xf>
    <xf numFmtId="3" fontId="6" fillId="3" borderId="0" xfId="4" applyNumberFormat="1" applyFont="1" applyFill="1" applyAlignment="1">
      <alignment horizontal="center" vertical="center"/>
    </xf>
    <xf numFmtId="166" fontId="6" fillId="3" borderId="0" xfId="4" applyNumberFormat="1" applyFont="1" applyFill="1" applyAlignment="1">
      <alignment horizontal="right" vertical="center"/>
    </xf>
    <xf numFmtId="3" fontId="7" fillId="3" borderId="0" xfId="2" applyNumberFormat="1" applyFont="1" applyFill="1" applyAlignment="1">
      <alignment horizontal="center"/>
    </xf>
    <xf numFmtId="0" fontId="7" fillId="3" borderId="0" xfId="5" applyFont="1" applyFill="1"/>
    <xf numFmtId="3" fontId="7" fillId="3" borderId="0" xfId="5" applyNumberFormat="1" applyFont="1" applyFill="1"/>
    <xf numFmtId="0" fontId="5" fillId="3" borderId="0" xfId="3" applyFont="1" applyFill="1" applyAlignment="1">
      <alignment horizontal="left" vertical="center"/>
    </xf>
    <xf numFmtId="3" fontId="9" fillId="3" borderId="0" xfId="2" applyNumberFormat="1" applyFont="1" applyFill="1" applyAlignment="1">
      <alignment horizontal="center"/>
    </xf>
    <xf numFmtId="3" fontId="9" fillId="3" borderId="0" xfId="5" applyNumberFormat="1" applyFont="1" applyFill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7" fillId="0" borderId="0" xfId="0" applyFont="1"/>
    <xf numFmtId="0" fontId="24" fillId="0" borderId="0" xfId="0" applyFont="1"/>
    <xf numFmtId="0" fontId="16" fillId="0" borderId="0" xfId="0" applyFont="1"/>
    <xf numFmtId="0" fontId="25" fillId="0" borderId="0" xfId="0" applyFont="1"/>
    <xf numFmtId="0" fontId="27" fillId="0" borderId="0" xfId="0" applyFont="1"/>
    <xf numFmtId="3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horizontal="center"/>
    </xf>
    <xf numFmtId="166" fontId="15" fillId="0" borderId="0" xfId="0" applyNumberFormat="1" applyFont="1"/>
    <xf numFmtId="3" fontId="4" fillId="0" borderId="0" xfId="0" applyNumberFormat="1" applyFont="1" applyAlignment="1">
      <alignment horizontal="center"/>
    </xf>
    <xf numFmtId="10" fontId="13" fillId="0" borderId="1" xfId="2" applyNumberFormat="1" applyFont="1" applyFill="1" applyBorder="1" applyAlignment="1">
      <alignment horizontal="right" vertical="center"/>
    </xf>
    <xf numFmtId="4" fontId="23" fillId="0" borderId="15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21" fillId="6" borderId="0" xfId="0" applyFont="1" applyFill="1"/>
    <xf numFmtId="0" fontId="11" fillId="6" borderId="9" xfId="0" applyFont="1" applyFill="1" applyBorder="1" applyAlignment="1">
      <alignment horizontal="left" vertical="center" wrapText="1"/>
    </xf>
    <xf numFmtId="0" fontId="21" fillId="5" borderId="0" xfId="0" applyFont="1" applyFill="1"/>
    <xf numFmtId="0" fontId="21" fillId="5" borderId="0" xfId="0" applyFont="1" applyFill="1" applyAlignment="1">
      <alignment vertical="center"/>
    </xf>
    <xf numFmtId="165" fontId="7" fillId="3" borderId="0" xfId="3" applyNumberFormat="1" applyFont="1" applyFill="1" applyAlignment="1">
      <alignment horizontal="center" wrapText="1"/>
    </xf>
    <xf numFmtId="3" fontId="13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3" fontId="18" fillId="7" borderId="5" xfId="0" applyNumberFormat="1" applyFont="1" applyFill="1" applyBorder="1" applyAlignment="1">
      <alignment horizontal="right" vertical="center"/>
    </xf>
    <xf numFmtId="166" fontId="31" fillId="6" borderId="9" xfId="0" applyNumberFormat="1" applyFont="1" applyFill="1" applyBorder="1" applyAlignment="1">
      <alignment horizontal="left" vertical="center" wrapText="1"/>
    </xf>
    <xf numFmtId="3" fontId="31" fillId="6" borderId="5" xfId="0" applyNumberFormat="1" applyFont="1" applyFill="1" applyBorder="1" applyAlignment="1">
      <alignment horizontal="right" vertical="center"/>
    </xf>
    <xf numFmtId="10" fontId="31" fillId="4" borderId="6" xfId="2" applyNumberFormat="1" applyFont="1" applyFill="1" applyBorder="1" applyAlignment="1">
      <alignment horizontal="right" vertical="center"/>
    </xf>
    <xf numFmtId="10" fontId="31" fillId="6" borderId="6" xfId="2" applyNumberFormat="1" applyFont="1" applyFill="1" applyBorder="1" applyAlignment="1">
      <alignment horizontal="right" vertical="center"/>
    </xf>
    <xf numFmtId="10" fontId="31" fillId="6" borderId="1" xfId="2" applyNumberFormat="1" applyFont="1" applyFill="1" applyBorder="1" applyAlignment="1">
      <alignment horizontal="right" vertical="center"/>
    </xf>
    <xf numFmtId="0" fontId="31" fillId="6" borderId="5" xfId="0" applyFont="1" applyFill="1" applyBorder="1" applyAlignment="1">
      <alignment horizontal="right" vertical="center"/>
    </xf>
    <xf numFmtId="3" fontId="31" fillId="6" borderId="1" xfId="0" applyNumberFormat="1" applyFont="1" applyFill="1" applyBorder="1" applyAlignment="1">
      <alignment horizontal="right" vertical="center"/>
    </xf>
    <xf numFmtId="166" fontId="31" fillId="4" borderId="6" xfId="0" applyNumberFormat="1" applyFont="1" applyFill="1" applyBorder="1" applyAlignment="1">
      <alignment horizontal="left" vertical="center" wrapText="1"/>
    </xf>
    <xf numFmtId="3" fontId="31" fillId="4" borderId="5" xfId="0" applyNumberFormat="1" applyFont="1" applyFill="1" applyBorder="1" applyAlignment="1">
      <alignment horizontal="right" vertical="center"/>
    </xf>
    <xf numFmtId="10" fontId="31" fillId="4" borderId="1" xfId="2" applyNumberFormat="1" applyFont="1" applyFill="1" applyBorder="1" applyAlignment="1">
      <alignment horizontal="right" vertical="center"/>
    </xf>
    <xf numFmtId="0" fontId="31" fillId="4" borderId="5" xfId="0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166" fontId="31" fillId="4" borderId="9" xfId="0" applyNumberFormat="1" applyFont="1" applyFill="1" applyBorder="1" applyAlignment="1">
      <alignment horizontal="left" vertical="center" wrapText="1"/>
    </xf>
    <xf numFmtId="166" fontId="32" fillId="8" borderId="7" xfId="0" applyNumberFormat="1" applyFont="1" applyFill="1" applyBorder="1" applyAlignment="1">
      <alignment horizontal="center" vertical="center" wrapText="1"/>
    </xf>
    <xf numFmtId="3" fontId="32" fillId="8" borderId="11" xfId="0" applyNumberFormat="1" applyFont="1" applyFill="1" applyBorder="1" applyAlignment="1">
      <alignment horizontal="right" vertical="center"/>
    </xf>
    <xf numFmtId="166" fontId="32" fillId="8" borderId="12" xfId="0" applyNumberFormat="1" applyFont="1" applyFill="1" applyBorder="1" applyAlignment="1">
      <alignment horizontal="right" vertical="center"/>
    </xf>
    <xf numFmtId="10" fontId="32" fillId="8" borderId="6" xfId="2" applyNumberFormat="1" applyFont="1" applyFill="1" applyBorder="1" applyAlignment="1">
      <alignment horizontal="right" vertical="center"/>
    </xf>
    <xf numFmtId="10" fontId="32" fillId="8" borderId="12" xfId="2" applyNumberFormat="1" applyFont="1" applyFill="1" applyBorder="1" applyAlignment="1">
      <alignment horizontal="right" vertical="center"/>
    </xf>
    <xf numFmtId="0" fontId="32" fillId="8" borderId="11" xfId="0" applyFont="1" applyFill="1" applyBorder="1" applyAlignment="1">
      <alignment horizontal="right" vertical="center"/>
    </xf>
    <xf numFmtId="3" fontId="32" fillId="8" borderId="12" xfId="0" applyNumberFormat="1" applyFont="1" applyFill="1" applyBorder="1" applyAlignment="1">
      <alignment horizontal="right" vertical="center"/>
    </xf>
    <xf numFmtId="166" fontId="11" fillId="7" borderId="9" xfId="0" applyNumberFormat="1" applyFont="1" applyFill="1" applyBorder="1" applyAlignment="1">
      <alignment horizontal="left" vertical="center" wrapText="1"/>
    </xf>
    <xf numFmtId="10" fontId="18" fillId="7" borderId="6" xfId="2" applyNumberFormat="1" applyFont="1" applyFill="1" applyBorder="1" applyAlignment="1">
      <alignment horizontal="right" vertical="center"/>
    </xf>
    <xf numFmtId="10" fontId="18" fillId="7" borderId="1" xfId="2" applyNumberFormat="1" applyFont="1" applyFill="1" applyBorder="1" applyAlignment="1">
      <alignment horizontal="right" vertical="center"/>
    </xf>
    <xf numFmtId="3" fontId="18" fillId="7" borderId="1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8" fillId="7" borderId="1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10" fontId="13" fillId="3" borderId="6" xfId="2" applyNumberFormat="1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horizontal="right" vertical="center"/>
    </xf>
    <xf numFmtId="10" fontId="11" fillId="7" borderId="6" xfId="2" applyNumberFormat="1" applyFont="1" applyFill="1" applyBorder="1" applyAlignment="1">
      <alignment horizontal="right" vertical="center"/>
    </xf>
    <xf numFmtId="3" fontId="11" fillId="7" borderId="5" xfId="0" applyNumberFormat="1" applyFont="1" applyFill="1" applyBorder="1" applyAlignment="1">
      <alignment horizontal="right" vertical="center"/>
    </xf>
    <xf numFmtId="10" fontId="11" fillId="7" borderId="1" xfId="2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1" fillId="3" borderId="0" xfId="0" applyFont="1" applyFill="1" applyAlignment="1">
      <alignment vertical="center"/>
    </xf>
    <xf numFmtId="4" fontId="26" fillId="3" borderId="0" xfId="0" applyNumberFormat="1" applyFont="1" applyFill="1" applyAlignment="1">
      <alignment vertical="center"/>
    </xf>
    <xf numFmtId="0" fontId="21" fillId="3" borderId="0" xfId="0" applyFont="1" applyFill="1"/>
    <xf numFmtId="4" fontId="19" fillId="3" borderId="0" xfId="0" applyNumberFormat="1" applyFont="1" applyFill="1" applyAlignment="1">
      <alignment vertical="center"/>
    </xf>
    <xf numFmtId="0" fontId="22" fillId="3" borderId="0" xfId="0" applyFont="1" applyFill="1"/>
    <xf numFmtId="166" fontId="5" fillId="3" borderId="0" xfId="1" applyNumberFormat="1" applyFont="1" applyFill="1" applyBorder="1" applyAlignment="1">
      <alignment horizontal="left" vertical="center"/>
    </xf>
    <xf numFmtId="166" fontId="31" fillId="2" borderId="14" xfId="0" applyNumberFormat="1" applyFont="1" applyFill="1" applyBorder="1" applyAlignment="1">
      <alignment horizontal="right" vertical="center"/>
    </xf>
    <xf numFmtId="166" fontId="13" fillId="0" borderId="14" xfId="0" applyNumberFormat="1" applyFont="1" applyBorder="1" applyAlignment="1">
      <alignment horizontal="right" vertical="center" wrapText="1"/>
    </xf>
    <xf numFmtId="166" fontId="31" fillId="6" borderId="14" xfId="0" applyNumberFormat="1" applyFont="1" applyFill="1" applyBorder="1" applyAlignment="1">
      <alignment horizontal="right" vertical="center"/>
    </xf>
    <xf numFmtId="166" fontId="11" fillId="7" borderId="14" xfId="0" applyNumberFormat="1" applyFont="1" applyFill="1" applyBorder="1" applyAlignment="1">
      <alignment horizontal="right" vertical="center"/>
    </xf>
    <xf numFmtId="166" fontId="11" fillId="6" borderId="14" xfId="0" applyNumberFormat="1" applyFont="1" applyFill="1" applyBorder="1" applyAlignment="1">
      <alignment horizontal="right" vertical="center" wrapText="1"/>
    </xf>
    <xf numFmtId="166" fontId="13" fillId="3" borderId="14" xfId="0" applyNumberFormat="1" applyFont="1" applyFill="1" applyBorder="1" applyAlignment="1">
      <alignment horizontal="right" vertical="center" wrapText="1"/>
    </xf>
    <xf numFmtId="166" fontId="32" fillId="8" borderId="17" xfId="0" applyNumberFormat="1" applyFont="1" applyFill="1" applyBorder="1" applyAlignment="1">
      <alignment horizontal="right" vertical="center"/>
    </xf>
    <xf numFmtId="166" fontId="0" fillId="0" borderId="15" xfId="0" applyNumberFormat="1" applyBorder="1" applyAlignment="1">
      <alignment vertical="center" wrapText="1"/>
    </xf>
    <xf numFmtId="166" fontId="0" fillId="0" borderId="0" xfId="0" applyNumberForma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166" fontId="31" fillId="4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166" fontId="31" fillId="6" borderId="1" xfId="0" applyNumberFormat="1" applyFont="1" applyFill="1" applyBorder="1" applyAlignment="1">
      <alignment horizontal="right" vertical="center"/>
    </xf>
    <xf numFmtId="166" fontId="18" fillId="7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166" fontId="32" fillId="8" borderId="11" xfId="0" applyNumberFormat="1" applyFont="1" applyFill="1" applyBorder="1" applyAlignment="1">
      <alignment horizontal="right" vertical="center"/>
    </xf>
    <xf numFmtId="166" fontId="23" fillId="0" borderId="15" xfId="0" applyNumberFormat="1" applyFont="1" applyBorder="1" applyAlignment="1">
      <alignment vertical="center" wrapText="1"/>
    </xf>
    <xf numFmtId="166" fontId="29" fillId="0" borderId="0" xfId="0" applyNumberFormat="1" applyFont="1"/>
    <xf numFmtId="166" fontId="15" fillId="0" borderId="0" xfId="0" applyNumberFormat="1" applyFont="1" applyAlignment="1">
      <alignment vertical="center" wrapText="1"/>
    </xf>
    <xf numFmtId="166" fontId="7" fillId="3" borderId="0" xfId="5" applyNumberFormat="1" applyFont="1" applyFill="1"/>
    <xf numFmtId="166" fontId="18" fillId="7" borderId="1" xfId="0" applyNumberFormat="1" applyFont="1" applyFill="1" applyBorder="1" applyAlignment="1">
      <alignment horizontal="right" vertical="center"/>
    </xf>
    <xf numFmtId="166" fontId="11" fillId="7" borderId="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166" fontId="20" fillId="0" borderId="0" xfId="0" applyNumberFormat="1" applyFont="1" applyAlignment="1">
      <alignment vertical="center" wrapText="1"/>
    </xf>
    <xf numFmtId="4" fontId="26" fillId="3" borderId="0" xfId="0" applyNumberFormat="1" applyFont="1" applyFill="1" applyAlignment="1">
      <alignment horizontal="center" vertical="center" wrapText="1"/>
    </xf>
    <xf numFmtId="0" fontId="30" fillId="0" borderId="13" xfId="3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6" fontId="10" fillId="0" borderId="16" xfId="0" applyNumberFormat="1" applyFont="1" applyBorder="1" applyAlignment="1">
      <alignment horizontal="center" vertical="center" wrapText="1"/>
    </xf>
    <xf numFmtId="166" fontId="10" fillId="0" borderId="1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14" fontId="3" fillId="3" borderId="13" xfId="5" applyNumberFormat="1" applyFont="1" applyFill="1" applyBorder="1"/>
    <xf numFmtId="0" fontId="0" fillId="0" borderId="13" xfId="0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7" fillId="3" borderId="0" xfId="3" applyNumberFormat="1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/>
    </xf>
  </cellXfs>
  <cellStyles count="10">
    <cellStyle name="Dziesiętny" xfId="1" builtinId="3"/>
    <cellStyle name="Dziesiętny 2" xfId="6" xr:uid="{00000000-0005-0000-0000-000001000000}"/>
    <cellStyle name="Dziesiętny 4" xfId="9" xr:uid="{00000000-0005-0000-0000-000002000000}"/>
    <cellStyle name="Normalny" xfId="0" builtinId="0"/>
    <cellStyle name="Normalny 9" xfId="7" xr:uid="{00000000-0005-0000-0000-000004000000}"/>
    <cellStyle name="Normalny_RAP-FS(ROL)_OR00_16-08-2004" xfId="4" xr:uid="{00000000-0005-0000-0000-000005000000}"/>
    <cellStyle name="Normalny_raport tygodniowy-ARiMR SPO RPR 03.07.2004r." xfId="3" xr:uid="{00000000-0005-0000-0000-000006000000}"/>
    <cellStyle name="Normalny_SPO Ryby_12-05-2005" xfId="5" xr:uid="{00000000-0005-0000-0000-000007000000}"/>
    <cellStyle name="Procentowy" xfId="2" builtinId="5"/>
    <cellStyle name="Walutowy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1225"/>
  <sheetViews>
    <sheetView tabSelected="1" zoomScale="50" zoomScaleNormal="50" workbookViewId="0">
      <pane xSplit="2" ySplit="5" topLeftCell="C6" activePane="bottomRight" state="frozen"/>
      <selection activeCell="Z49" sqref="Z49"/>
      <selection pane="topRight" activeCell="Z49" sqref="Z49"/>
      <selection pane="bottomLeft" activeCell="Z49" sqref="Z49"/>
      <selection pane="bottomRight" activeCell="A3" sqref="A3:B3"/>
    </sheetView>
  </sheetViews>
  <sheetFormatPr defaultRowHeight="15" x14ac:dyDescent="0.25"/>
  <cols>
    <col min="1" max="1" width="83.85546875" customWidth="1"/>
    <col min="2" max="2" width="41.5703125" style="9" bestFit="1" customWidth="1"/>
    <col min="3" max="3" width="20.85546875" style="13" customWidth="1"/>
    <col min="4" max="4" width="37" style="9" bestFit="1" customWidth="1"/>
    <col min="5" max="5" width="21.85546875" customWidth="1"/>
    <col min="6" max="6" width="14.5703125" style="15" customWidth="1"/>
    <col min="7" max="7" width="37.85546875" style="127" bestFit="1" customWidth="1"/>
    <col min="8" max="8" width="20.42578125" style="4" customWidth="1"/>
    <col min="9" max="9" width="17" style="17" hidden="1" customWidth="1"/>
    <col min="10" max="10" width="20.7109375" style="17" bestFit="1" customWidth="1"/>
    <col min="11" max="11" width="35.7109375" style="9" bestFit="1" customWidth="1"/>
    <col min="12" max="12" width="26.140625" customWidth="1"/>
    <col min="13" max="13" width="33.85546875" style="9" customWidth="1"/>
    <col min="14" max="14" width="30.28515625" customWidth="1"/>
    <col min="15" max="15" width="33.28515625" style="11" customWidth="1"/>
    <col min="16" max="16" width="19" style="11" customWidth="1"/>
    <col min="17" max="17" width="30.42578125" style="11" customWidth="1"/>
    <col min="18" max="18" width="26.28515625" style="11" customWidth="1"/>
    <col min="19" max="19" width="49.28515625" style="11" customWidth="1"/>
    <col min="20" max="20" width="16.85546875" style="11" customWidth="1"/>
    <col min="21" max="31" width="9.140625" style="11"/>
  </cols>
  <sheetData>
    <row r="1" spans="1:31" s="24" customFormat="1" ht="20.25" x14ac:dyDescent="0.2">
      <c r="A1" s="20"/>
      <c r="B1" s="102"/>
      <c r="C1" s="21"/>
      <c r="D1" s="22"/>
      <c r="E1" s="22"/>
      <c r="F1" s="23"/>
      <c r="G1" s="124"/>
      <c r="I1" s="25"/>
      <c r="J1" s="25"/>
      <c r="K1" s="124"/>
      <c r="M1" s="124"/>
    </row>
    <row r="2" spans="1:31" s="24" customFormat="1" ht="20.25" x14ac:dyDescent="0.3">
      <c r="A2" s="26"/>
      <c r="B2" s="102"/>
      <c r="C2" s="21"/>
      <c r="D2" s="22"/>
      <c r="E2" s="22"/>
      <c r="F2" s="137"/>
      <c r="G2" s="137"/>
      <c r="H2" s="137"/>
      <c r="I2" s="137"/>
      <c r="J2" s="25"/>
      <c r="K2" s="124"/>
      <c r="M2" s="124"/>
    </row>
    <row r="3" spans="1:31" s="24" customFormat="1" ht="127.5" customHeight="1" thickBot="1" x14ac:dyDescent="0.35">
      <c r="A3" s="130" t="s">
        <v>45</v>
      </c>
      <c r="B3" s="130"/>
      <c r="C3" s="142"/>
      <c r="D3" s="142"/>
      <c r="E3" s="49"/>
      <c r="F3" s="27"/>
      <c r="G3" s="138" t="s">
        <v>44</v>
      </c>
      <c r="H3" s="139"/>
      <c r="I3" s="28"/>
      <c r="J3" s="25"/>
      <c r="K3" s="124"/>
      <c r="M3" s="124"/>
    </row>
    <row r="4" spans="1:31" s="1" customFormat="1" ht="96.6" customHeight="1" x14ac:dyDescent="0.25">
      <c r="A4" s="131" t="s">
        <v>0</v>
      </c>
      <c r="B4" s="133" t="s">
        <v>9</v>
      </c>
      <c r="C4" s="143" t="s">
        <v>7</v>
      </c>
      <c r="D4" s="140"/>
      <c r="E4" s="141"/>
      <c r="F4" s="135" t="s">
        <v>43</v>
      </c>
      <c r="G4" s="136"/>
      <c r="H4" s="136"/>
      <c r="I4" s="135" t="s">
        <v>26</v>
      </c>
      <c r="J4" s="136"/>
      <c r="K4" s="136"/>
      <c r="L4" s="136"/>
      <c r="M4" s="140" t="s">
        <v>42</v>
      </c>
      <c r="N4" s="141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</row>
    <row r="5" spans="1:31" s="19" customFormat="1" ht="57.6" customHeight="1" x14ac:dyDescent="0.25">
      <c r="A5" s="132"/>
      <c r="B5" s="134"/>
      <c r="C5" s="16" t="s">
        <v>1</v>
      </c>
      <c r="D5" s="8" t="s">
        <v>2</v>
      </c>
      <c r="E5" s="10" t="s">
        <v>3</v>
      </c>
      <c r="F5" s="16" t="s">
        <v>1</v>
      </c>
      <c r="G5" s="8" t="s">
        <v>4</v>
      </c>
      <c r="H5" s="6" t="s">
        <v>3</v>
      </c>
      <c r="I5" s="16" t="s">
        <v>5</v>
      </c>
      <c r="J5" s="18" t="s">
        <v>6</v>
      </c>
      <c r="K5" s="8" t="s">
        <v>2</v>
      </c>
      <c r="L5" s="6" t="s">
        <v>3</v>
      </c>
      <c r="M5" s="8" t="s">
        <v>4</v>
      </c>
      <c r="N5" s="10" t="s">
        <v>3</v>
      </c>
      <c r="O5" s="129"/>
      <c r="P5" s="129"/>
      <c r="Q5" s="129"/>
      <c r="R5" s="129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</row>
    <row r="6" spans="1:31" s="30" customFormat="1" ht="69.75" x14ac:dyDescent="0.25">
      <c r="A6" s="69" t="s">
        <v>12</v>
      </c>
      <c r="B6" s="103">
        <v>1321816127.5</v>
      </c>
      <c r="C6" s="72">
        <f>SUM(C7:C17)</f>
        <v>1398</v>
      </c>
      <c r="D6" s="113">
        <f>SUM(D7:D17)</f>
        <v>705420672.98000002</v>
      </c>
      <c r="E6" s="64">
        <f>D6/B6</f>
        <v>0.5336753413004488</v>
      </c>
      <c r="F6" s="70">
        <f>SUM(F7:F17)</f>
        <v>815</v>
      </c>
      <c r="G6" s="113">
        <f>SUM(G7:G17)</f>
        <v>341129845.35000002</v>
      </c>
      <c r="H6" s="64">
        <f t="shared" ref="H6:H27" si="0">G6/B6</f>
        <v>0.2580766252225955</v>
      </c>
      <c r="I6" s="70">
        <v>157</v>
      </c>
      <c r="J6" s="73">
        <f>SUM(J7:J17)</f>
        <v>508</v>
      </c>
      <c r="K6" s="113">
        <f>SUM(K7:K17)</f>
        <v>159466718.64000002</v>
      </c>
      <c r="L6" s="71">
        <f>K6/B6</f>
        <v>0.12064213419880521</v>
      </c>
      <c r="M6" s="113">
        <f>SUM(M7:M17)</f>
        <v>98533481</v>
      </c>
      <c r="N6" s="64">
        <f t="shared" ref="N6:N27" si="1">M6/B6</f>
        <v>7.454401482175893E-2</v>
      </c>
      <c r="O6" s="129"/>
      <c r="P6" s="129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</row>
    <row r="7" spans="1:31" s="47" customFormat="1" ht="39.950000000000003" customHeight="1" x14ac:dyDescent="0.25">
      <c r="A7" s="54" t="s">
        <v>13</v>
      </c>
      <c r="B7" s="104">
        <v>25868745</v>
      </c>
      <c r="C7" s="86">
        <v>51</v>
      </c>
      <c r="D7" s="114">
        <v>4642926.4800000004</v>
      </c>
      <c r="E7" s="89">
        <f t="shared" ref="E7:E36" si="2">D7/B7</f>
        <v>0.17948015955161337</v>
      </c>
      <c r="F7" s="51">
        <v>8</v>
      </c>
      <c r="G7" s="114">
        <v>1550212.86</v>
      </c>
      <c r="H7" s="89">
        <f t="shared" si="0"/>
        <v>5.9926094597940495E-2</v>
      </c>
      <c r="I7" s="51">
        <v>0</v>
      </c>
      <c r="J7" s="52">
        <v>3</v>
      </c>
      <c r="K7" s="114">
        <v>94431.299999999988</v>
      </c>
      <c r="L7" s="12">
        <v>0</v>
      </c>
      <c r="M7" s="114">
        <v>0</v>
      </c>
      <c r="N7" s="89">
        <v>0</v>
      </c>
      <c r="O7" s="98"/>
      <c r="P7" s="98"/>
      <c r="Q7" s="98"/>
      <c r="R7" s="98"/>
      <c r="S7" s="98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</row>
    <row r="8" spans="1:31" s="47" customFormat="1" ht="39.950000000000003" customHeight="1" x14ac:dyDescent="0.25">
      <c r="A8" s="54" t="s">
        <v>14</v>
      </c>
      <c r="B8" s="104">
        <v>54681900</v>
      </c>
      <c r="C8" s="86">
        <v>0</v>
      </c>
      <c r="D8" s="115">
        <v>0</v>
      </c>
      <c r="E8" s="89">
        <f t="shared" si="2"/>
        <v>0</v>
      </c>
      <c r="F8" s="50">
        <v>0</v>
      </c>
      <c r="G8" s="115">
        <v>0</v>
      </c>
      <c r="H8" s="89">
        <f t="shared" si="0"/>
        <v>0</v>
      </c>
      <c r="I8" s="50">
        <v>0</v>
      </c>
      <c r="J8" s="56">
        <v>0</v>
      </c>
      <c r="K8" s="115">
        <v>0</v>
      </c>
      <c r="L8" s="41">
        <v>0</v>
      </c>
      <c r="M8" s="114">
        <v>0</v>
      </c>
      <c r="N8" s="89">
        <v>0</v>
      </c>
      <c r="O8" s="98"/>
      <c r="P8" s="98"/>
      <c r="Q8" s="98"/>
      <c r="R8" s="98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</row>
    <row r="9" spans="1:31" s="47" customFormat="1" ht="39.950000000000003" customHeight="1" x14ac:dyDescent="0.25">
      <c r="A9" s="54" t="s">
        <v>15</v>
      </c>
      <c r="B9" s="104">
        <v>84126000</v>
      </c>
      <c r="C9" s="86">
        <v>13</v>
      </c>
      <c r="D9" s="114">
        <v>7065507.5</v>
      </c>
      <c r="E9" s="89">
        <f t="shared" si="2"/>
        <v>8.3987203718232178E-2</v>
      </c>
      <c r="F9" s="51">
        <v>0</v>
      </c>
      <c r="G9" s="114">
        <v>0</v>
      </c>
      <c r="H9" s="89">
        <f t="shared" si="0"/>
        <v>0</v>
      </c>
      <c r="I9" s="51">
        <v>0</v>
      </c>
      <c r="J9" s="52">
        <v>0</v>
      </c>
      <c r="K9" s="114">
        <v>0</v>
      </c>
      <c r="L9" s="12">
        <v>0</v>
      </c>
      <c r="M9" s="114">
        <v>0</v>
      </c>
      <c r="N9" s="89">
        <v>0</v>
      </c>
      <c r="O9" s="98"/>
      <c r="P9" s="98"/>
      <c r="Q9" s="98"/>
      <c r="R9" s="98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</row>
    <row r="10" spans="1:31" s="47" customFormat="1" ht="39.950000000000003" customHeight="1" x14ac:dyDescent="0.25">
      <c r="A10" s="54" t="s">
        <v>16</v>
      </c>
      <c r="B10" s="104">
        <v>37856700</v>
      </c>
      <c r="C10" s="86">
        <v>170</v>
      </c>
      <c r="D10" s="114">
        <v>31566804.489999998</v>
      </c>
      <c r="E10" s="89">
        <f t="shared" si="2"/>
        <v>0.83384987307398684</v>
      </c>
      <c r="F10" s="51">
        <v>15</v>
      </c>
      <c r="G10" s="114">
        <v>1850104.7</v>
      </c>
      <c r="H10" s="89">
        <f t="shared" si="0"/>
        <v>4.8871261890233435E-2</v>
      </c>
      <c r="I10" s="51">
        <v>0</v>
      </c>
      <c r="J10" s="52">
        <v>0</v>
      </c>
      <c r="K10" s="114">
        <v>0</v>
      </c>
      <c r="L10" s="12">
        <v>0</v>
      </c>
      <c r="M10" s="114">
        <v>184000</v>
      </c>
      <c r="N10" s="89">
        <v>4.8999999999999998E-3</v>
      </c>
      <c r="O10" s="98"/>
      <c r="P10" s="98"/>
      <c r="Q10" s="98"/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1:31" s="47" customFormat="1" ht="39.950000000000003" customHeight="1" x14ac:dyDescent="0.25">
      <c r="A11" s="54" t="s">
        <v>17</v>
      </c>
      <c r="B11" s="104">
        <v>85879438.219999999</v>
      </c>
      <c r="C11" s="86">
        <v>24</v>
      </c>
      <c r="D11" s="114">
        <v>152116441.46000001</v>
      </c>
      <c r="E11" s="89">
        <f t="shared" si="2"/>
        <v>1.771278953529233</v>
      </c>
      <c r="F11" s="51">
        <v>2</v>
      </c>
      <c r="G11" s="114">
        <v>2218460</v>
      </c>
      <c r="H11" s="89">
        <f t="shared" si="0"/>
        <v>2.5832260270693699E-2</v>
      </c>
      <c r="I11" s="51">
        <v>0</v>
      </c>
      <c r="J11" s="52">
        <v>0</v>
      </c>
      <c r="K11" s="114">
        <v>0</v>
      </c>
      <c r="L11" s="12">
        <v>0</v>
      </c>
      <c r="M11" s="114">
        <v>0</v>
      </c>
      <c r="N11" s="89">
        <v>0</v>
      </c>
      <c r="O11" s="98"/>
      <c r="P11" s="98"/>
      <c r="Q11" s="98"/>
      <c r="R11" s="98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</row>
    <row r="12" spans="1:31" s="47" customFormat="1" ht="39.950000000000003" customHeight="1" x14ac:dyDescent="0.25">
      <c r="A12" s="54" t="s">
        <v>18</v>
      </c>
      <c r="B12" s="104">
        <v>16825200</v>
      </c>
      <c r="C12" s="86">
        <v>0</v>
      </c>
      <c r="D12" s="114">
        <v>0</v>
      </c>
      <c r="E12" s="89">
        <f t="shared" si="2"/>
        <v>0</v>
      </c>
      <c r="F12" s="51">
        <v>0</v>
      </c>
      <c r="G12" s="114">
        <v>0</v>
      </c>
      <c r="H12" s="89">
        <f t="shared" si="0"/>
        <v>0</v>
      </c>
      <c r="I12" s="51">
        <v>0</v>
      </c>
      <c r="J12" s="52">
        <v>0</v>
      </c>
      <c r="K12" s="114">
        <v>0</v>
      </c>
      <c r="L12" s="12">
        <v>0</v>
      </c>
      <c r="M12" s="114">
        <v>0</v>
      </c>
      <c r="N12" s="89">
        <v>0</v>
      </c>
      <c r="O12" s="98"/>
      <c r="P12" s="98"/>
      <c r="Q12" s="98"/>
      <c r="R12" s="98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</row>
    <row r="13" spans="1:31" s="47" customFormat="1" ht="39.950000000000003" customHeight="1" x14ac:dyDescent="0.25">
      <c r="A13" s="54" t="s">
        <v>19</v>
      </c>
      <c r="B13" s="104">
        <v>317175849.56</v>
      </c>
      <c r="C13" s="86">
        <v>622</v>
      </c>
      <c r="D13" s="114">
        <v>361284659</v>
      </c>
      <c r="E13" s="89">
        <f t="shared" si="2"/>
        <v>1.1390673643696065</v>
      </c>
      <c r="F13" s="51">
        <v>466</v>
      </c>
      <c r="G13" s="114">
        <v>258802966</v>
      </c>
      <c r="H13" s="89">
        <f t="shared" si="0"/>
        <v>0.81596050379946206</v>
      </c>
      <c r="I13" s="51">
        <v>102</v>
      </c>
      <c r="J13" s="52">
        <v>255</v>
      </c>
      <c r="K13" s="114">
        <v>127725850</v>
      </c>
      <c r="L13" s="12">
        <f t="shared" ref="L13:L19" si="3">K13/B13</f>
        <v>0.40269727401120481</v>
      </c>
      <c r="M13" s="114">
        <v>84213340</v>
      </c>
      <c r="N13" s="89">
        <v>0.26550000000000001</v>
      </c>
      <c r="O13" s="98"/>
      <c r="P13" s="98"/>
      <c r="Q13" s="98"/>
      <c r="R13" s="98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</row>
    <row r="14" spans="1:31" s="47" customFormat="1" ht="39.950000000000003" customHeight="1" x14ac:dyDescent="0.25">
      <c r="A14" s="54" t="s">
        <v>20</v>
      </c>
      <c r="B14" s="104">
        <v>81928306.969999999</v>
      </c>
      <c r="C14" s="86">
        <v>460</v>
      </c>
      <c r="D14" s="114">
        <v>29925000</v>
      </c>
      <c r="E14" s="89">
        <f t="shared" si="2"/>
        <v>0.36525837170000047</v>
      </c>
      <c r="F14" s="51">
        <v>300</v>
      </c>
      <c r="G14" s="114">
        <v>19128000</v>
      </c>
      <c r="H14" s="89">
        <f t="shared" si="0"/>
        <v>0.23347241884302788</v>
      </c>
      <c r="I14" s="51">
        <v>51</v>
      </c>
      <c r="J14" s="52">
        <v>236</v>
      </c>
      <c r="K14" s="114">
        <v>15081000</v>
      </c>
      <c r="L14" s="12">
        <f t="shared" si="3"/>
        <v>0.18407557238455163</v>
      </c>
      <c r="M14" s="114">
        <v>4137000</v>
      </c>
      <c r="N14" s="89">
        <v>5.0500000000000003E-2</v>
      </c>
      <c r="O14" s="98"/>
      <c r="P14" s="98"/>
      <c r="Q14" s="98"/>
      <c r="R14" s="98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1:31" s="47" customFormat="1" ht="39.950000000000003" customHeight="1" x14ac:dyDescent="0.25">
      <c r="A15" s="54" t="s">
        <v>21</v>
      </c>
      <c r="B15" s="104">
        <v>335651887.75</v>
      </c>
      <c r="C15" s="86">
        <v>30</v>
      </c>
      <c r="D15" s="114">
        <v>30791699.280000001</v>
      </c>
      <c r="E15" s="89">
        <f t="shared" si="2"/>
        <v>9.173700611788084E-2</v>
      </c>
      <c r="F15" s="51">
        <v>10</v>
      </c>
      <c r="G15" s="114">
        <v>21249039.600000001</v>
      </c>
      <c r="H15" s="89">
        <f t="shared" si="0"/>
        <v>6.3306778169609751E-2</v>
      </c>
      <c r="I15" s="51">
        <v>2</v>
      </c>
      <c r="J15" s="52">
        <v>6</v>
      </c>
      <c r="K15" s="114">
        <v>6038290.0999999996</v>
      </c>
      <c r="L15" s="12">
        <f t="shared" si="3"/>
        <v>1.7989739728493451E-2</v>
      </c>
      <c r="M15" s="114">
        <v>1329141</v>
      </c>
      <c r="N15" s="89">
        <v>4.0000000000000001E-3</v>
      </c>
      <c r="O15" s="98"/>
      <c r="P15" s="98"/>
      <c r="Q15" s="98"/>
      <c r="R15" s="98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1:31" s="47" customFormat="1" ht="28.5" x14ac:dyDescent="0.25">
      <c r="A16" s="54" t="s">
        <v>22</v>
      </c>
      <c r="B16" s="104">
        <v>126189000</v>
      </c>
      <c r="C16" s="86">
        <v>3</v>
      </c>
      <c r="D16" s="114">
        <v>65985927.68</v>
      </c>
      <c r="E16" s="89">
        <f t="shared" si="2"/>
        <v>0.52291346852736764</v>
      </c>
      <c r="F16" s="51">
        <v>2</v>
      </c>
      <c r="G16" s="114">
        <v>35995692.700000003</v>
      </c>
      <c r="H16" s="89">
        <f t="shared" si="0"/>
        <v>0.2852522224599609</v>
      </c>
      <c r="I16" s="51">
        <v>1</v>
      </c>
      <c r="J16" s="52">
        <v>1</v>
      </c>
      <c r="K16" s="114">
        <v>10321945.380000001</v>
      </c>
      <c r="L16" s="12">
        <f t="shared" si="3"/>
        <v>8.1797505170815216E-2</v>
      </c>
      <c r="M16" s="114">
        <v>8670000</v>
      </c>
      <c r="N16" s="89">
        <v>6.8699999999999997E-2</v>
      </c>
      <c r="O16" s="98"/>
      <c r="P16" s="98"/>
      <c r="Q16" s="98"/>
      <c r="R16" s="98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</row>
    <row r="17" spans="1:31" s="47" customFormat="1" ht="54" x14ac:dyDescent="0.25">
      <c r="A17" s="54" t="s">
        <v>23</v>
      </c>
      <c r="B17" s="104">
        <v>155633100</v>
      </c>
      <c r="C17" s="86">
        <v>25</v>
      </c>
      <c r="D17" s="114">
        <v>22041707.09</v>
      </c>
      <c r="E17" s="89">
        <f t="shared" si="2"/>
        <v>0.14162608783093056</v>
      </c>
      <c r="F17" s="51">
        <v>12</v>
      </c>
      <c r="G17" s="114">
        <v>335369.49</v>
      </c>
      <c r="H17" s="89">
        <f t="shared" si="0"/>
        <v>2.1548725174786081E-3</v>
      </c>
      <c r="I17" s="53">
        <v>1</v>
      </c>
      <c r="J17" s="52">
        <v>7</v>
      </c>
      <c r="K17" s="114">
        <v>205201.86</v>
      </c>
      <c r="L17" s="12">
        <f t="shared" si="3"/>
        <v>1.318497543260399E-3</v>
      </c>
      <c r="M17" s="114">
        <v>0</v>
      </c>
      <c r="N17" s="89">
        <v>0</v>
      </c>
      <c r="O17" s="98"/>
      <c r="P17" s="98"/>
      <c r="Q17" s="98"/>
      <c r="R17" s="98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1:31" s="31" customFormat="1" ht="93" x14ac:dyDescent="0.25">
      <c r="A18" s="62" t="s">
        <v>24</v>
      </c>
      <c r="B18" s="105">
        <v>1282524821.54</v>
      </c>
      <c r="C18" s="67">
        <f>C19+C23</f>
        <v>1065</v>
      </c>
      <c r="D18" s="116">
        <f>D19+D23</f>
        <v>845172639.19000006</v>
      </c>
      <c r="E18" s="65">
        <f t="shared" si="2"/>
        <v>0.6589912530309967</v>
      </c>
      <c r="F18" s="63">
        <f>F19+F23</f>
        <v>696</v>
      </c>
      <c r="G18" s="116">
        <f>G19+G23</f>
        <v>528949768.39999998</v>
      </c>
      <c r="H18" s="65">
        <f t="shared" si="0"/>
        <v>0.41242848443655084</v>
      </c>
      <c r="I18" s="63">
        <v>168</v>
      </c>
      <c r="J18" s="68">
        <f>J19+J23</f>
        <v>309</v>
      </c>
      <c r="K18" s="116">
        <f>K19+K23</f>
        <v>54822971.62000002</v>
      </c>
      <c r="L18" s="66">
        <f t="shared" si="3"/>
        <v>4.274612911910039E-2</v>
      </c>
      <c r="M18" s="116">
        <f>M19+M23</f>
        <v>37742661</v>
      </c>
      <c r="N18" s="65">
        <f t="shared" si="1"/>
        <v>2.9428405880425969E-2</v>
      </c>
      <c r="O18" s="100"/>
      <c r="P18" s="100"/>
      <c r="Q18" s="100"/>
      <c r="R18" s="100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</row>
    <row r="19" spans="1:31" s="31" customFormat="1" ht="28.5" x14ac:dyDescent="0.25">
      <c r="A19" s="82" t="s">
        <v>25</v>
      </c>
      <c r="B19" s="106">
        <v>868045063.08999991</v>
      </c>
      <c r="C19" s="87">
        <f>C20+C21+C22</f>
        <v>1021</v>
      </c>
      <c r="D19" s="117">
        <f>D20+D21+D22</f>
        <v>715330656.1500001</v>
      </c>
      <c r="E19" s="83">
        <f t="shared" si="2"/>
        <v>0.82407087669345314</v>
      </c>
      <c r="F19" s="61">
        <f>F20+F21+F22</f>
        <v>672</v>
      </c>
      <c r="G19" s="125">
        <f>G20+G21+G22</f>
        <v>447600131.20999998</v>
      </c>
      <c r="H19" s="83">
        <f t="shared" si="0"/>
        <v>0.51564158387891468</v>
      </c>
      <c r="I19" s="61">
        <v>164</v>
      </c>
      <c r="J19" s="85">
        <f>J20+J21+J22</f>
        <v>300</v>
      </c>
      <c r="K19" s="125">
        <f>K20+K21+K22</f>
        <v>43925123.62000002</v>
      </c>
      <c r="L19" s="84">
        <f t="shared" si="3"/>
        <v>5.0602354057102464E-2</v>
      </c>
      <c r="M19" s="125">
        <f>M20+M21+M22</f>
        <v>18406462</v>
      </c>
      <c r="N19" s="83">
        <f t="shared" si="1"/>
        <v>2.120450052959013E-2</v>
      </c>
      <c r="O19" s="100"/>
      <c r="P19" s="100"/>
      <c r="Q19" s="100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</row>
    <row r="20" spans="1:31" s="47" customFormat="1" ht="28.5" x14ac:dyDescent="0.25">
      <c r="A20" s="54" t="s">
        <v>27</v>
      </c>
      <c r="B20" s="104">
        <v>50475600</v>
      </c>
      <c r="C20" s="86">
        <v>23</v>
      </c>
      <c r="D20" s="114">
        <v>40798932.740000002</v>
      </c>
      <c r="E20" s="89">
        <f t="shared" si="2"/>
        <v>0.80829019843251004</v>
      </c>
      <c r="F20" s="51">
        <v>6</v>
      </c>
      <c r="G20" s="114">
        <v>32499596.800000001</v>
      </c>
      <c r="H20" s="89">
        <f t="shared" si="0"/>
        <v>0.64386746863831235</v>
      </c>
      <c r="I20" s="51">
        <v>0</v>
      </c>
      <c r="J20" s="52">
        <v>2</v>
      </c>
      <c r="K20" s="114">
        <v>897317.32000000007</v>
      </c>
      <c r="L20" s="12">
        <v>0</v>
      </c>
      <c r="M20" s="114">
        <v>2228488</v>
      </c>
      <c r="N20" s="89">
        <f t="shared" si="1"/>
        <v>4.4149807035478529E-2</v>
      </c>
      <c r="O20" s="98"/>
      <c r="P20" s="98"/>
      <c r="Q20" s="98"/>
      <c r="R20" s="98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</row>
    <row r="21" spans="1:31" s="48" customFormat="1" ht="36" x14ac:dyDescent="0.25">
      <c r="A21" s="54" t="s">
        <v>28</v>
      </c>
      <c r="B21" s="104">
        <v>448767118.45999998</v>
      </c>
      <c r="C21" s="86">
        <v>289</v>
      </c>
      <c r="D21" s="114">
        <v>298590546.67000002</v>
      </c>
      <c r="E21" s="89">
        <f t="shared" si="2"/>
        <v>0.66535745242354316</v>
      </c>
      <c r="F21" s="51">
        <v>24</v>
      </c>
      <c r="G21" s="114">
        <v>63227466.960000001</v>
      </c>
      <c r="H21" s="89">
        <f t="shared" si="0"/>
        <v>0.14089148772078688</v>
      </c>
      <c r="I21" s="51">
        <v>1</v>
      </c>
      <c r="J21" s="52">
        <v>2</v>
      </c>
      <c r="K21" s="114">
        <v>9575860</v>
      </c>
      <c r="L21" s="12">
        <f>K21/B21</f>
        <v>2.1338149802197521E-2</v>
      </c>
      <c r="M21" s="114">
        <v>5145275</v>
      </c>
      <c r="N21" s="89">
        <f t="shared" si="1"/>
        <v>1.1465356503071457E-2</v>
      </c>
      <c r="O21" s="98"/>
      <c r="P21" s="98"/>
      <c r="Q21" s="98"/>
      <c r="R21" s="98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</row>
    <row r="22" spans="1:31" s="47" customFormat="1" ht="28.5" x14ac:dyDescent="0.25">
      <c r="A22" s="54" t="s">
        <v>29</v>
      </c>
      <c r="B22" s="104">
        <v>368802344.63</v>
      </c>
      <c r="C22" s="86">
        <v>709</v>
      </c>
      <c r="D22" s="114">
        <v>375941176.74000001</v>
      </c>
      <c r="E22" s="89">
        <f t="shared" si="2"/>
        <v>1.019356796977964</v>
      </c>
      <c r="F22" s="51">
        <v>642</v>
      </c>
      <c r="G22" s="114">
        <v>351873067.44999999</v>
      </c>
      <c r="H22" s="89">
        <f t="shared" si="0"/>
        <v>0.95409661183964478</v>
      </c>
      <c r="I22" s="51">
        <v>163</v>
      </c>
      <c r="J22" s="52">
        <v>296</v>
      </c>
      <c r="K22" s="114">
        <v>33451946.300000016</v>
      </c>
      <c r="L22" s="12">
        <f>K22/B22</f>
        <v>9.0704266898196093E-2</v>
      </c>
      <c r="M22" s="114">
        <v>11032699</v>
      </c>
      <c r="N22" s="89">
        <f t="shared" si="1"/>
        <v>2.9914937257431287E-2</v>
      </c>
      <c r="O22" s="98"/>
      <c r="P22" s="98"/>
      <c r="Q22" s="98"/>
      <c r="R22" s="98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spans="1:31" s="45" customFormat="1" ht="28.5" x14ac:dyDescent="0.25">
      <c r="A23" s="46" t="s">
        <v>10</v>
      </c>
      <c r="B23" s="107">
        <v>414479758.44999999</v>
      </c>
      <c r="C23" s="90">
        <f>C24+C27+C25+C26+C28</f>
        <v>44</v>
      </c>
      <c r="D23" s="118">
        <f>D24+D27+D25+D26+D28</f>
        <v>129841983.04000001</v>
      </c>
      <c r="E23" s="91">
        <f t="shared" si="2"/>
        <v>0.31326495538783533</v>
      </c>
      <c r="F23" s="92">
        <f>F24+F27+F25+F26+F28</f>
        <v>24</v>
      </c>
      <c r="G23" s="126">
        <f>G24+G27+G25+G26+G28</f>
        <v>81349637.189999998</v>
      </c>
      <c r="H23" s="91">
        <f t="shared" si="0"/>
        <v>0.19626926413540038</v>
      </c>
      <c r="I23" s="92">
        <v>4</v>
      </c>
      <c r="J23" s="94">
        <f>J24+J27+J25+J26+J28</f>
        <v>9</v>
      </c>
      <c r="K23" s="126">
        <f>K24+K27+K25+K26+K28</f>
        <v>10897848</v>
      </c>
      <c r="L23" s="93">
        <f>K23/B23</f>
        <v>2.629283524183158E-2</v>
      </c>
      <c r="M23" s="126">
        <f>M24+M27+M25+M26+M28</f>
        <v>19336199</v>
      </c>
      <c r="N23" s="91">
        <f t="shared" si="1"/>
        <v>4.6651732939408636E-2</v>
      </c>
      <c r="O23" s="98"/>
      <c r="P23" s="98"/>
      <c r="Q23" s="98"/>
      <c r="R23" s="98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</row>
    <row r="24" spans="1:31" s="47" customFormat="1" ht="28.5" x14ac:dyDescent="0.25">
      <c r="A24" s="54" t="s">
        <v>30</v>
      </c>
      <c r="B24" s="104">
        <v>107680312.55</v>
      </c>
      <c r="C24" s="86">
        <v>18</v>
      </c>
      <c r="D24" s="114">
        <v>27749536.75</v>
      </c>
      <c r="E24" s="89">
        <f t="shared" si="2"/>
        <v>0.25770297367139283</v>
      </c>
      <c r="F24" s="51">
        <v>11</v>
      </c>
      <c r="G24" s="114">
        <v>16914178.559999999</v>
      </c>
      <c r="H24" s="89">
        <f t="shared" si="0"/>
        <v>0.15707772534692555</v>
      </c>
      <c r="I24" s="51">
        <v>2</v>
      </c>
      <c r="J24" s="52">
        <v>4</v>
      </c>
      <c r="K24" s="114">
        <v>4663074.72</v>
      </c>
      <c r="L24" s="12">
        <f>K24/B24</f>
        <v>4.3304802981833472E-2</v>
      </c>
      <c r="M24" s="114">
        <v>3225869</v>
      </c>
      <c r="N24" s="89">
        <f t="shared" si="1"/>
        <v>2.9957834664550296E-2</v>
      </c>
      <c r="O24" s="98"/>
      <c r="P24" s="98"/>
      <c r="Q24" s="98"/>
      <c r="R24" s="98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</row>
    <row r="25" spans="1:31" s="47" customFormat="1" ht="28.5" x14ac:dyDescent="0.25">
      <c r="A25" s="54" t="s">
        <v>31</v>
      </c>
      <c r="B25" s="104">
        <v>57576170.899999999</v>
      </c>
      <c r="C25" s="86">
        <v>0</v>
      </c>
      <c r="D25" s="114">
        <v>0</v>
      </c>
      <c r="E25" s="89">
        <f t="shared" si="2"/>
        <v>0</v>
      </c>
      <c r="F25" s="51">
        <v>0</v>
      </c>
      <c r="G25" s="114">
        <v>0</v>
      </c>
      <c r="H25" s="89">
        <f t="shared" si="0"/>
        <v>0</v>
      </c>
      <c r="I25" s="51">
        <v>0</v>
      </c>
      <c r="J25" s="52">
        <v>0</v>
      </c>
      <c r="K25" s="114">
        <v>0</v>
      </c>
      <c r="L25" s="12">
        <v>0</v>
      </c>
      <c r="M25" s="114">
        <v>0</v>
      </c>
      <c r="N25" s="89">
        <f t="shared" si="1"/>
        <v>0</v>
      </c>
      <c r="O25" s="98"/>
      <c r="P25" s="98"/>
      <c r="Q25" s="98"/>
      <c r="R25" s="98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</row>
    <row r="26" spans="1:31" s="47" customFormat="1" ht="36" x14ac:dyDescent="0.25">
      <c r="A26" s="54" t="s">
        <v>32</v>
      </c>
      <c r="B26" s="104">
        <v>64146075</v>
      </c>
      <c r="C26" s="86">
        <v>0</v>
      </c>
      <c r="D26" s="114">
        <v>0</v>
      </c>
      <c r="E26" s="89">
        <f t="shared" si="2"/>
        <v>0</v>
      </c>
      <c r="F26" s="51">
        <v>0</v>
      </c>
      <c r="G26" s="114">
        <v>0</v>
      </c>
      <c r="H26" s="89">
        <f t="shared" si="0"/>
        <v>0</v>
      </c>
      <c r="I26" s="51">
        <v>0</v>
      </c>
      <c r="J26" s="52">
        <v>0</v>
      </c>
      <c r="K26" s="114">
        <v>0</v>
      </c>
      <c r="L26" s="12">
        <v>0</v>
      </c>
      <c r="M26" s="114">
        <v>0</v>
      </c>
      <c r="N26" s="89">
        <f t="shared" si="1"/>
        <v>0</v>
      </c>
      <c r="O26" s="98"/>
      <c r="P26" s="98"/>
      <c r="Q26" s="98"/>
      <c r="R26" s="98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</row>
    <row r="27" spans="1:31" s="47" customFormat="1" ht="28.5" x14ac:dyDescent="0.25">
      <c r="A27" s="54" t="s">
        <v>33</v>
      </c>
      <c r="B27" s="104">
        <v>185077200</v>
      </c>
      <c r="C27" s="86">
        <v>26</v>
      </c>
      <c r="D27" s="114">
        <v>102092446.29000001</v>
      </c>
      <c r="E27" s="89">
        <f t="shared" si="2"/>
        <v>0.55162087112837244</v>
      </c>
      <c r="F27" s="51">
        <v>13</v>
      </c>
      <c r="G27" s="114">
        <v>64435458.630000003</v>
      </c>
      <c r="H27" s="89">
        <f t="shared" si="0"/>
        <v>0.34815449244963725</v>
      </c>
      <c r="I27" s="51">
        <v>2</v>
      </c>
      <c r="J27" s="52">
        <v>5</v>
      </c>
      <c r="K27" s="114">
        <v>6234773.2800000003</v>
      </c>
      <c r="L27" s="12">
        <f>K27/B27</f>
        <v>3.3687419520070545E-2</v>
      </c>
      <c r="M27" s="114">
        <v>16110330</v>
      </c>
      <c r="N27" s="89">
        <f t="shared" si="1"/>
        <v>8.7046540578742282E-2</v>
      </c>
      <c r="O27" s="98"/>
      <c r="P27" s="98"/>
      <c r="Q27" s="98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47" customFormat="1" ht="28.5" x14ac:dyDescent="0.25">
      <c r="A28" s="54" t="s">
        <v>34</v>
      </c>
      <c r="B28" s="104">
        <v>0</v>
      </c>
      <c r="C28" s="86">
        <v>0</v>
      </c>
      <c r="D28" s="114">
        <v>0</v>
      </c>
      <c r="E28" s="89">
        <v>0</v>
      </c>
      <c r="F28" s="51">
        <v>0</v>
      </c>
      <c r="G28" s="114">
        <v>0</v>
      </c>
      <c r="H28" s="89">
        <v>0</v>
      </c>
      <c r="I28" s="51">
        <v>0</v>
      </c>
      <c r="J28" s="52">
        <v>0</v>
      </c>
      <c r="K28" s="114">
        <v>0</v>
      </c>
      <c r="L28" s="12">
        <v>0</v>
      </c>
      <c r="M28" s="114">
        <v>0</v>
      </c>
      <c r="N28" s="89">
        <v>0</v>
      </c>
      <c r="O28" s="98"/>
      <c r="P28" s="98"/>
      <c r="Q28" s="98"/>
      <c r="R28" s="98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</row>
    <row r="29" spans="1:31" s="31" customFormat="1" ht="69.75" x14ac:dyDescent="0.25">
      <c r="A29" s="74" t="s">
        <v>36</v>
      </c>
      <c r="B29" s="103">
        <v>281822100</v>
      </c>
      <c r="C29" s="72">
        <f>C30+C31+C32</f>
        <v>28</v>
      </c>
      <c r="D29" s="113">
        <f>D30+D31+D32</f>
        <v>699600</v>
      </c>
      <c r="E29" s="64">
        <f t="shared" si="2"/>
        <v>2.4824170992977486E-3</v>
      </c>
      <c r="F29" s="70">
        <f>F30+F31+F32</f>
        <v>20</v>
      </c>
      <c r="G29" s="113">
        <f>G30+G31+G32</f>
        <v>499600</v>
      </c>
      <c r="H29" s="64">
        <f t="shared" ref="H29:H37" si="4">G29/B29</f>
        <v>1.7727495466111423E-3</v>
      </c>
      <c r="I29" s="70">
        <v>9</v>
      </c>
      <c r="J29" s="73">
        <f>J30+J31+J32</f>
        <v>3</v>
      </c>
      <c r="K29" s="113">
        <f>K30+K31+K32</f>
        <v>75000</v>
      </c>
      <c r="L29" s="71">
        <f>K29/B29</f>
        <v>2.6612533225747731E-4</v>
      </c>
      <c r="M29" s="113">
        <f t="shared" ref="M29" si="5">M30+M31+M32</f>
        <v>132500</v>
      </c>
      <c r="N29" s="64">
        <f t="shared" ref="N29:N37" si="6">M29/B29</f>
        <v>4.701547536548766E-4</v>
      </c>
      <c r="O29" s="100"/>
      <c r="P29" s="100"/>
      <c r="Q29" s="100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47" customFormat="1" ht="28.5" x14ac:dyDescent="0.25">
      <c r="A30" s="54" t="s">
        <v>35</v>
      </c>
      <c r="B30" s="104">
        <v>239128155</v>
      </c>
      <c r="C30" s="86">
        <v>0</v>
      </c>
      <c r="D30" s="114">
        <v>0</v>
      </c>
      <c r="E30" s="89">
        <f>D30/B30</f>
        <v>0</v>
      </c>
      <c r="F30" s="50">
        <v>0</v>
      </c>
      <c r="G30" s="115">
        <v>0</v>
      </c>
      <c r="H30" s="89">
        <f>G30/B30</f>
        <v>0</v>
      </c>
      <c r="I30" s="55">
        <v>0</v>
      </c>
      <c r="J30" s="56">
        <v>0</v>
      </c>
      <c r="K30" s="115">
        <v>0</v>
      </c>
      <c r="L30" s="41">
        <v>0</v>
      </c>
      <c r="M30" s="115">
        <v>0</v>
      </c>
      <c r="N30" s="89">
        <f t="shared" si="6"/>
        <v>0</v>
      </c>
      <c r="O30" s="98"/>
      <c r="P30" s="98"/>
      <c r="Q30" s="98"/>
      <c r="R30" s="98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</row>
    <row r="31" spans="1:31" s="47" customFormat="1" ht="28.5" x14ac:dyDescent="0.25">
      <c r="A31" s="54" t="s">
        <v>37</v>
      </c>
      <c r="B31" s="104">
        <v>546819</v>
      </c>
      <c r="C31" s="86">
        <v>28</v>
      </c>
      <c r="D31" s="115">
        <v>699600</v>
      </c>
      <c r="E31" s="89">
        <f>D31/B31</f>
        <v>1.2793995819457626</v>
      </c>
      <c r="F31" s="50">
        <v>20</v>
      </c>
      <c r="G31" s="115">
        <v>499600</v>
      </c>
      <c r="H31" s="89">
        <f>G31/B31</f>
        <v>0.91364784325343484</v>
      </c>
      <c r="I31" s="50">
        <v>9</v>
      </c>
      <c r="J31" s="56">
        <v>3</v>
      </c>
      <c r="K31" s="115">
        <v>75000</v>
      </c>
      <c r="L31" s="41">
        <f>K31/B31</f>
        <v>0.13715690200962294</v>
      </c>
      <c r="M31" s="115">
        <v>132500</v>
      </c>
      <c r="N31" s="89">
        <f t="shared" si="6"/>
        <v>0.24231052688366717</v>
      </c>
      <c r="O31" s="98"/>
      <c r="P31" s="98"/>
      <c r="Q31" s="98"/>
      <c r="R31" s="98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</row>
    <row r="32" spans="1:31" s="47" customFormat="1" ht="28.5" x14ac:dyDescent="0.25">
      <c r="A32" s="54" t="s">
        <v>38</v>
      </c>
      <c r="B32" s="104">
        <v>42147126</v>
      </c>
      <c r="C32" s="86">
        <v>0</v>
      </c>
      <c r="D32" s="114">
        <v>0</v>
      </c>
      <c r="E32" s="89">
        <f t="shared" si="2"/>
        <v>0</v>
      </c>
      <c r="F32" s="50">
        <v>0</v>
      </c>
      <c r="G32" s="115">
        <v>0</v>
      </c>
      <c r="H32" s="89">
        <f t="shared" si="4"/>
        <v>0</v>
      </c>
      <c r="I32" s="50">
        <v>0</v>
      </c>
      <c r="J32" s="56">
        <v>0</v>
      </c>
      <c r="K32" s="115">
        <v>0</v>
      </c>
      <c r="L32" s="41">
        <v>0</v>
      </c>
      <c r="M32" s="115">
        <v>0</v>
      </c>
      <c r="N32" s="89">
        <f t="shared" si="6"/>
        <v>0</v>
      </c>
      <c r="O32" s="98"/>
      <c r="P32" s="98"/>
      <c r="Q32" s="98"/>
      <c r="R32" s="98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</row>
    <row r="33" spans="1:31" s="31" customFormat="1" ht="116.25" x14ac:dyDescent="0.25">
      <c r="A33" s="74" t="s">
        <v>39</v>
      </c>
      <c r="B33" s="103">
        <v>8412600</v>
      </c>
      <c r="C33" s="72">
        <f>C34+C35</f>
        <v>6</v>
      </c>
      <c r="D33" s="113">
        <f>D34+D35</f>
        <v>2231194.41</v>
      </c>
      <c r="E33" s="64">
        <f t="shared" si="2"/>
        <v>0.26522055131588335</v>
      </c>
      <c r="F33" s="70">
        <v>0</v>
      </c>
      <c r="G33" s="113">
        <v>0</v>
      </c>
      <c r="H33" s="64">
        <f t="shared" si="4"/>
        <v>0</v>
      </c>
      <c r="I33" s="70">
        <v>0</v>
      </c>
      <c r="J33" s="73">
        <v>0</v>
      </c>
      <c r="K33" s="113">
        <v>0</v>
      </c>
      <c r="L33" s="71">
        <v>0</v>
      </c>
      <c r="M33" s="113">
        <v>0</v>
      </c>
      <c r="N33" s="64">
        <f t="shared" si="6"/>
        <v>0</v>
      </c>
      <c r="O33" s="100"/>
      <c r="P33" s="100"/>
      <c r="Q33" s="100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1" s="47" customFormat="1" ht="28.5" x14ac:dyDescent="0.25">
      <c r="A34" s="57" t="s">
        <v>40</v>
      </c>
      <c r="B34" s="108">
        <v>5047560</v>
      </c>
      <c r="C34" s="88">
        <v>6</v>
      </c>
      <c r="D34" s="119">
        <v>2231194.41</v>
      </c>
      <c r="E34" s="89">
        <f t="shared" si="2"/>
        <v>0.44203425219313891</v>
      </c>
      <c r="F34" s="58">
        <v>0</v>
      </c>
      <c r="G34" s="119">
        <v>0</v>
      </c>
      <c r="H34" s="89">
        <f t="shared" si="4"/>
        <v>0</v>
      </c>
      <c r="I34" s="58">
        <v>0</v>
      </c>
      <c r="J34" s="60">
        <v>0</v>
      </c>
      <c r="K34" s="119">
        <v>0</v>
      </c>
      <c r="L34" s="59">
        <v>0</v>
      </c>
      <c r="M34" s="119">
        <v>0</v>
      </c>
      <c r="N34" s="89">
        <f t="shared" si="6"/>
        <v>0</v>
      </c>
      <c r="O34" s="98"/>
      <c r="P34" s="98"/>
      <c r="Q34" s="98"/>
      <c r="R34" s="98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</row>
    <row r="35" spans="1:31" s="47" customFormat="1" ht="36" x14ac:dyDescent="0.25">
      <c r="A35" s="57" t="s">
        <v>41</v>
      </c>
      <c r="B35" s="108">
        <v>3365040</v>
      </c>
      <c r="C35" s="88">
        <v>0</v>
      </c>
      <c r="D35" s="119">
        <v>0</v>
      </c>
      <c r="E35" s="89">
        <f t="shared" si="2"/>
        <v>0</v>
      </c>
      <c r="F35" s="58">
        <v>0</v>
      </c>
      <c r="G35" s="119">
        <v>0</v>
      </c>
      <c r="H35" s="89">
        <f t="shared" si="4"/>
        <v>0</v>
      </c>
      <c r="I35" s="58">
        <v>0</v>
      </c>
      <c r="J35" s="60">
        <v>0</v>
      </c>
      <c r="K35" s="119">
        <v>0</v>
      </c>
      <c r="L35" s="59">
        <v>0</v>
      </c>
      <c r="M35" s="119">
        <v>0</v>
      </c>
      <c r="N35" s="89">
        <f t="shared" si="6"/>
        <v>0</v>
      </c>
      <c r="O35" s="98"/>
      <c r="P35" s="98"/>
      <c r="Q35" s="98"/>
      <c r="R35" s="98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</row>
    <row r="36" spans="1:31" s="31" customFormat="1" ht="29.25" thickBot="1" x14ac:dyDescent="0.3">
      <c r="A36" s="74" t="s">
        <v>8</v>
      </c>
      <c r="B36" s="103">
        <v>184736321.44999999</v>
      </c>
      <c r="C36" s="72">
        <v>23</v>
      </c>
      <c r="D36" s="113">
        <v>49642587.359999999</v>
      </c>
      <c r="E36" s="64">
        <f t="shared" si="2"/>
        <v>0.26872131571287172</v>
      </c>
      <c r="F36" s="70">
        <v>18</v>
      </c>
      <c r="G36" s="113">
        <v>47809626.030000001</v>
      </c>
      <c r="H36" s="64">
        <f t="shared" si="4"/>
        <v>0.25879927485153464</v>
      </c>
      <c r="I36" s="70">
        <v>0</v>
      </c>
      <c r="J36" s="73">
        <v>1</v>
      </c>
      <c r="K36" s="113">
        <v>614506.69999999995</v>
      </c>
      <c r="L36" s="71">
        <v>0</v>
      </c>
      <c r="M36" s="113">
        <v>0</v>
      </c>
      <c r="N36" s="64">
        <f t="shared" si="6"/>
        <v>0</v>
      </c>
      <c r="O36" s="100"/>
      <c r="P36" s="100"/>
      <c r="Q36" s="100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</row>
    <row r="37" spans="1:31" s="29" customFormat="1" ht="21.75" customHeight="1" thickBot="1" x14ac:dyDescent="0.3">
      <c r="A37" s="75" t="s">
        <v>11</v>
      </c>
      <c r="B37" s="109">
        <v>3079311970.4899998</v>
      </c>
      <c r="C37" s="80">
        <f>C6+C18+C29+C33+C36</f>
        <v>2520</v>
      </c>
      <c r="D37" s="120">
        <f>D6+D18+D29+D33+D36</f>
        <v>1603166693.9400001</v>
      </c>
      <c r="E37" s="78">
        <f t="shared" ref="E37" si="7">D37/B37</f>
        <v>0.52062496729907293</v>
      </c>
      <c r="F37" s="76">
        <f>F6+F18+F29+F33+F36</f>
        <v>1549</v>
      </c>
      <c r="G37" s="77">
        <f>G6+G18+G29+G33+G36</f>
        <v>918388839.77999997</v>
      </c>
      <c r="H37" s="78">
        <f t="shared" si="4"/>
        <v>0.29824481851179896</v>
      </c>
      <c r="I37" s="76">
        <v>334</v>
      </c>
      <c r="J37" s="81">
        <f>J6+J18+J29+J33+J36</f>
        <v>821</v>
      </c>
      <c r="K37" s="77">
        <f>K6+K18+K29+K33+K36</f>
        <v>214979196.96000004</v>
      </c>
      <c r="L37" s="79">
        <f>K37/B37</f>
        <v>6.9814036063968923E-2</v>
      </c>
      <c r="M37" s="77">
        <f>M6+M18+M29+M33+M36</f>
        <v>136408642</v>
      </c>
      <c r="N37" s="78">
        <f t="shared" si="6"/>
        <v>4.4298415784839687E-2</v>
      </c>
      <c r="O37" s="100"/>
      <c r="P37" s="100"/>
      <c r="Q37" s="100"/>
      <c r="R37" s="100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</row>
    <row r="38" spans="1:31" ht="54" customHeight="1" x14ac:dyDescent="0.25">
      <c r="A38" s="2"/>
      <c r="B38" s="110"/>
      <c r="C38" s="42"/>
      <c r="D38" s="121"/>
      <c r="E38" s="42"/>
      <c r="F38" s="42"/>
      <c r="G38" s="121"/>
      <c r="H38" s="42"/>
      <c r="I38" s="42"/>
      <c r="J38" s="42"/>
      <c r="K38" s="121"/>
      <c r="L38" s="42"/>
      <c r="M38" s="121"/>
      <c r="N38" s="42"/>
    </row>
    <row r="39" spans="1:31" ht="27.75" customHeight="1" x14ac:dyDescent="0.35">
      <c r="A39" s="3"/>
      <c r="B39" s="111"/>
      <c r="C39"/>
      <c r="E39" s="33"/>
      <c r="F39" s="4"/>
      <c r="G39" s="9"/>
      <c r="H39"/>
      <c r="I39" s="5"/>
      <c r="J39" s="5"/>
      <c r="L39" s="5"/>
      <c r="N39" s="5"/>
    </row>
    <row r="40" spans="1:31" ht="20.25" x14ac:dyDescent="0.3">
      <c r="A40" s="3"/>
      <c r="B40" s="111"/>
      <c r="C40" s="3"/>
      <c r="D40" s="39"/>
      <c r="E40" s="32"/>
      <c r="F40" s="7"/>
      <c r="G40" s="9"/>
      <c r="H40" s="5"/>
      <c r="I40" s="5"/>
      <c r="J40"/>
    </row>
    <row r="41" spans="1:31" ht="31.5" customHeight="1" x14ac:dyDescent="0.3">
      <c r="A41" s="3"/>
      <c r="B41" s="111"/>
      <c r="C41" s="3"/>
      <c r="D41" s="39"/>
      <c r="E41" s="32"/>
      <c r="F41" s="7"/>
      <c r="G41" s="9"/>
      <c r="H41"/>
      <c r="I41" s="5"/>
      <c r="J41" s="43"/>
      <c r="K41" s="128"/>
    </row>
    <row r="42" spans="1:31" ht="21" customHeight="1" x14ac:dyDescent="0.35">
      <c r="A42" s="3"/>
      <c r="C42"/>
      <c r="E42" s="35"/>
      <c r="F42" s="5"/>
      <c r="G42" s="9"/>
      <c r="H42"/>
      <c r="I42" s="5"/>
      <c r="J42" s="43"/>
      <c r="K42" s="128"/>
    </row>
    <row r="43" spans="1:31" ht="21" customHeight="1" x14ac:dyDescent="0.35">
      <c r="A43" s="3"/>
      <c r="B43" s="111"/>
      <c r="C43"/>
      <c r="E43" s="34"/>
      <c r="F43" s="5"/>
      <c r="G43" s="9"/>
      <c r="H43"/>
      <c r="I43" s="5"/>
      <c r="J43" s="43"/>
      <c r="K43" s="128"/>
    </row>
    <row r="44" spans="1:31" ht="21" x14ac:dyDescent="0.35">
      <c r="A44" s="3"/>
      <c r="B44" s="111"/>
      <c r="C44"/>
      <c r="E44" s="34"/>
      <c r="F44" s="5"/>
      <c r="G44" s="9"/>
      <c r="H44"/>
      <c r="I44" s="5"/>
      <c r="J44" s="43"/>
      <c r="K44" s="128"/>
    </row>
    <row r="45" spans="1:31" ht="21" x14ac:dyDescent="0.35">
      <c r="A45" s="3"/>
      <c r="B45" s="111"/>
      <c r="C45"/>
      <c r="E45" s="33"/>
      <c r="F45" s="5"/>
      <c r="G45" s="9"/>
      <c r="H45"/>
      <c r="I45" s="5"/>
      <c r="J45" s="43"/>
      <c r="K45" s="128"/>
    </row>
    <row r="46" spans="1:31" ht="21" x14ac:dyDescent="0.35">
      <c r="A46" s="3"/>
      <c r="B46" s="111"/>
      <c r="C46"/>
      <c r="E46" s="34"/>
      <c r="F46" s="5"/>
      <c r="G46" s="9"/>
      <c r="H46"/>
      <c r="I46" s="5"/>
      <c r="J46" s="43"/>
      <c r="K46" s="128"/>
    </row>
    <row r="47" spans="1:31" ht="21" x14ac:dyDescent="0.35">
      <c r="A47" s="3"/>
      <c r="B47" s="111"/>
      <c r="C47"/>
      <c r="E47" s="34"/>
      <c r="F47" s="5"/>
      <c r="G47" s="9"/>
      <c r="H47"/>
      <c r="I47" s="5"/>
      <c r="J47" s="43"/>
      <c r="K47" s="128"/>
    </row>
    <row r="48" spans="1:31" ht="21.75" customHeight="1" x14ac:dyDescent="0.3">
      <c r="A48" s="3"/>
      <c r="B48" s="111"/>
      <c r="C48" s="38"/>
      <c r="D48" s="39"/>
      <c r="E48" s="32"/>
      <c r="F48" s="14"/>
      <c r="G48" s="39"/>
      <c r="H48" s="3"/>
      <c r="J48" s="43"/>
      <c r="K48" s="128"/>
    </row>
    <row r="49" spans="1:11" ht="26.25" customHeight="1" x14ac:dyDescent="0.35">
      <c r="A49" s="3"/>
      <c r="B49" s="112"/>
      <c r="C49" s="40"/>
      <c r="D49" s="122"/>
      <c r="E49" s="4"/>
      <c r="J49" s="43"/>
      <c r="K49" s="128"/>
    </row>
    <row r="50" spans="1:11" ht="26.25" customHeight="1" x14ac:dyDescent="0.25">
      <c r="A50" s="3"/>
      <c r="B50" s="111"/>
      <c r="C50" s="38"/>
      <c r="D50" s="39"/>
      <c r="E50" s="3"/>
      <c r="F50" s="14"/>
      <c r="G50" s="39"/>
      <c r="H50" s="3"/>
      <c r="J50" s="43"/>
      <c r="K50" s="128"/>
    </row>
    <row r="51" spans="1:11" ht="26.25" customHeight="1" x14ac:dyDescent="0.25">
      <c r="A51" s="3"/>
      <c r="B51" s="111"/>
      <c r="C51" s="38"/>
      <c r="D51" s="39"/>
      <c r="E51" s="3"/>
      <c r="F51" s="14"/>
      <c r="G51" s="39"/>
      <c r="H51" s="3"/>
    </row>
    <row r="52" spans="1:11" ht="15.75" x14ac:dyDescent="0.25">
      <c r="A52" s="36"/>
      <c r="B52" s="111"/>
      <c r="C52" s="38"/>
      <c r="D52" s="39"/>
      <c r="E52" s="3"/>
      <c r="F52" s="14"/>
      <c r="G52" s="39"/>
      <c r="H52" s="3"/>
    </row>
    <row r="53" spans="1:11" ht="15.75" x14ac:dyDescent="0.25">
      <c r="A53" s="44"/>
      <c r="B53" s="111"/>
      <c r="C53" s="37"/>
      <c r="D53" s="123"/>
      <c r="E53" s="37"/>
      <c r="F53" s="14"/>
      <c r="G53" s="39"/>
      <c r="H53" s="3"/>
    </row>
    <row r="54" spans="1:11" ht="15.75" x14ac:dyDescent="0.25">
      <c r="A54" s="3"/>
      <c r="C54" s="37"/>
      <c r="D54" s="123"/>
      <c r="E54" s="37"/>
    </row>
    <row r="55" spans="1:11" x14ac:dyDescent="0.25">
      <c r="B55" s="111"/>
      <c r="C55" s="37"/>
      <c r="D55" s="123"/>
      <c r="E55" s="37"/>
    </row>
    <row r="56" spans="1:11" ht="39" customHeight="1" x14ac:dyDescent="0.25">
      <c r="B56" s="111"/>
      <c r="C56" s="37"/>
      <c r="D56" s="123"/>
      <c r="E56" s="37"/>
    </row>
    <row r="57" spans="1:11" x14ac:dyDescent="0.25">
      <c r="B57" s="111"/>
    </row>
    <row r="58" spans="1:11" x14ac:dyDescent="0.25">
      <c r="B58" s="111"/>
    </row>
    <row r="59" spans="1:11" x14ac:dyDescent="0.25">
      <c r="B59" s="111"/>
    </row>
    <row r="60" spans="1:11" x14ac:dyDescent="0.25">
      <c r="B60" s="111"/>
    </row>
    <row r="61" spans="1:11" x14ac:dyDescent="0.25">
      <c r="B61" s="111"/>
    </row>
    <row r="62" spans="1:11" x14ac:dyDescent="0.25">
      <c r="B62" s="111"/>
    </row>
    <row r="63" spans="1:11" x14ac:dyDescent="0.25">
      <c r="B63" s="111"/>
    </row>
    <row r="64" spans="1:11" x14ac:dyDescent="0.25">
      <c r="B64" s="111"/>
    </row>
    <row r="65" spans="2:2" x14ac:dyDescent="0.25">
      <c r="B65" s="111"/>
    </row>
    <row r="66" spans="2:2" x14ac:dyDescent="0.25">
      <c r="B66" s="111"/>
    </row>
    <row r="67" spans="2:2" x14ac:dyDescent="0.25">
      <c r="B67" s="111"/>
    </row>
    <row r="68" spans="2:2" x14ac:dyDescent="0.25">
      <c r="B68" s="111"/>
    </row>
    <row r="69" spans="2:2" x14ac:dyDescent="0.25">
      <c r="B69" s="111"/>
    </row>
    <row r="70" spans="2:2" x14ac:dyDescent="0.25">
      <c r="B70" s="111"/>
    </row>
    <row r="71" spans="2:2" x14ac:dyDescent="0.25">
      <c r="B71" s="111"/>
    </row>
    <row r="72" spans="2:2" x14ac:dyDescent="0.25">
      <c r="B72" s="111"/>
    </row>
    <row r="73" spans="2:2" x14ac:dyDescent="0.25">
      <c r="B73" s="111"/>
    </row>
    <row r="74" spans="2:2" x14ac:dyDescent="0.25">
      <c r="B74" s="111"/>
    </row>
    <row r="75" spans="2:2" x14ac:dyDescent="0.25">
      <c r="B75" s="111"/>
    </row>
    <row r="76" spans="2:2" x14ac:dyDescent="0.25">
      <c r="B76" s="111"/>
    </row>
    <row r="77" spans="2:2" x14ac:dyDescent="0.25">
      <c r="B77" s="111"/>
    </row>
    <row r="78" spans="2:2" x14ac:dyDescent="0.25">
      <c r="B78" s="111"/>
    </row>
    <row r="79" spans="2:2" x14ac:dyDescent="0.25">
      <c r="B79" s="111"/>
    </row>
    <row r="80" spans="2:2" x14ac:dyDescent="0.25">
      <c r="B80" s="111"/>
    </row>
    <row r="81" spans="2:2" x14ac:dyDescent="0.25">
      <c r="B81" s="111"/>
    </row>
    <row r="82" spans="2:2" x14ac:dyDescent="0.25">
      <c r="B82" s="111"/>
    </row>
    <row r="83" spans="2:2" x14ac:dyDescent="0.25">
      <c r="B83" s="111"/>
    </row>
    <row r="84" spans="2:2" x14ac:dyDescent="0.25">
      <c r="B84" s="111"/>
    </row>
    <row r="85" spans="2:2" x14ac:dyDescent="0.25">
      <c r="B85" s="111"/>
    </row>
    <row r="86" spans="2:2" x14ac:dyDescent="0.25">
      <c r="B86" s="111"/>
    </row>
    <row r="87" spans="2:2" x14ac:dyDescent="0.25">
      <c r="B87" s="111"/>
    </row>
    <row r="88" spans="2:2" x14ac:dyDescent="0.25">
      <c r="B88" s="111"/>
    </row>
    <row r="89" spans="2:2" x14ac:dyDescent="0.25">
      <c r="B89" s="111"/>
    </row>
    <row r="90" spans="2:2" x14ac:dyDescent="0.25">
      <c r="B90" s="111"/>
    </row>
    <row r="91" spans="2:2" x14ac:dyDescent="0.25">
      <c r="B91" s="111"/>
    </row>
    <row r="92" spans="2:2" x14ac:dyDescent="0.25">
      <c r="B92" s="111"/>
    </row>
    <row r="93" spans="2:2" x14ac:dyDescent="0.25">
      <c r="B93" s="111"/>
    </row>
    <row r="94" spans="2:2" x14ac:dyDescent="0.25">
      <c r="B94" s="111"/>
    </row>
    <row r="95" spans="2:2" x14ac:dyDescent="0.25">
      <c r="B95" s="111"/>
    </row>
    <row r="96" spans="2:2" x14ac:dyDescent="0.25">
      <c r="B96" s="111"/>
    </row>
    <row r="97" spans="2:2" x14ac:dyDescent="0.25">
      <c r="B97" s="111"/>
    </row>
    <row r="98" spans="2:2" x14ac:dyDescent="0.25">
      <c r="B98" s="111"/>
    </row>
    <row r="99" spans="2:2" x14ac:dyDescent="0.25">
      <c r="B99" s="111"/>
    </row>
    <row r="100" spans="2:2" x14ac:dyDescent="0.25">
      <c r="B100" s="111"/>
    </row>
    <row r="101" spans="2:2" x14ac:dyDescent="0.25">
      <c r="B101" s="111"/>
    </row>
    <row r="102" spans="2:2" x14ac:dyDescent="0.25">
      <c r="B102" s="111"/>
    </row>
    <row r="103" spans="2:2" x14ac:dyDescent="0.25">
      <c r="B103" s="111"/>
    </row>
    <row r="104" spans="2:2" x14ac:dyDescent="0.25">
      <c r="B104" s="111"/>
    </row>
    <row r="105" spans="2:2" x14ac:dyDescent="0.25">
      <c r="B105" s="111"/>
    </row>
    <row r="106" spans="2:2" x14ac:dyDescent="0.25">
      <c r="B106" s="111"/>
    </row>
    <row r="107" spans="2:2" x14ac:dyDescent="0.25">
      <c r="B107" s="111"/>
    </row>
    <row r="108" spans="2:2" x14ac:dyDescent="0.25">
      <c r="B108" s="111"/>
    </row>
    <row r="109" spans="2:2" x14ac:dyDescent="0.25">
      <c r="B109" s="111"/>
    </row>
    <row r="110" spans="2:2" x14ac:dyDescent="0.25">
      <c r="B110" s="111"/>
    </row>
    <row r="111" spans="2:2" x14ac:dyDescent="0.25">
      <c r="B111" s="111"/>
    </row>
    <row r="112" spans="2:2" x14ac:dyDescent="0.25">
      <c r="B112" s="111"/>
    </row>
    <row r="113" spans="2:2" x14ac:dyDescent="0.25">
      <c r="B113" s="111"/>
    </row>
    <row r="114" spans="2:2" x14ac:dyDescent="0.25">
      <c r="B114" s="111"/>
    </row>
    <row r="115" spans="2:2" x14ac:dyDescent="0.25">
      <c r="B115" s="111"/>
    </row>
    <row r="116" spans="2:2" x14ac:dyDescent="0.25">
      <c r="B116" s="111"/>
    </row>
    <row r="117" spans="2:2" x14ac:dyDescent="0.25">
      <c r="B117" s="111"/>
    </row>
    <row r="118" spans="2:2" x14ac:dyDescent="0.25">
      <c r="B118" s="111"/>
    </row>
    <row r="119" spans="2:2" x14ac:dyDescent="0.25">
      <c r="B119" s="111"/>
    </row>
    <row r="120" spans="2:2" x14ac:dyDescent="0.25">
      <c r="B120" s="111"/>
    </row>
    <row r="121" spans="2:2" x14ac:dyDescent="0.25">
      <c r="B121" s="111"/>
    </row>
    <row r="122" spans="2:2" x14ac:dyDescent="0.25">
      <c r="B122" s="111"/>
    </row>
    <row r="123" spans="2:2" x14ac:dyDescent="0.25">
      <c r="B123" s="111"/>
    </row>
    <row r="124" spans="2:2" x14ac:dyDescent="0.25">
      <c r="B124" s="111"/>
    </row>
    <row r="125" spans="2:2" x14ac:dyDescent="0.25">
      <c r="B125" s="111"/>
    </row>
    <row r="126" spans="2:2" x14ac:dyDescent="0.25">
      <c r="B126" s="111"/>
    </row>
    <row r="127" spans="2:2" x14ac:dyDescent="0.25">
      <c r="B127" s="111"/>
    </row>
    <row r="128" spans="2:2" x14ac:dyDescent="0.25">
      <c r="B128" s="111"/>
    </row>
    <row r="129" spans="2:2" x14ac:dyDescent="0.25">
      <c r="B129" s="111"/>
    </row>
    <row r="130" spans="2:2" x14ac:dyDescent="0.25">
      <c r="B130" s="111"/>
    </row>
    <row r="131" spans="2:2" x14ac:dyDescent="0.25">
      <c r="B131" s="111"/>
    </row>
    <row r="132" spans="2:2" x14ac:dyDescent="0.25">
      <c r="B132" s="111"/>
    </row>
    <row r="133" spans="2:2" x14ac:dyDescent="0.25">
      <c r="B133" s="111"/>
    </row>
    <row r="134" spans="2:2" x14ac:dyDescent="0.25">
      <c r="B134" s="111"/>
    </row>
    <row r="135" spans="2:2" x14ac:dyDescent="0.25">
      <c r="B135" s="111"/>
    </row>
    <row r="136" spans="2:2" x14ac:dyDescent="0.25">
      <c r="B136" s="111"/>
    </row>
    <row r="137" spans="2:2" x14ac:dyDescent="0.25">
      <c r="B137" s="111"/>
    </row>
    <row r="138" spans="2:2" x14ac:dyDescent="0.25">
      <c r="B138" s="111"/>
    </row>
    <row r="139" spans="2:2" x14ac:dyDescent="0.25">
      <c r="B139" s="111"/>
    </row>
    <row r="140" spans="2:2" x14ac:dyDescent="0.25">
      <c r="B140" s="111"/>
    </row>
    <row r="141" spans="2:2" x14ac:dyDescent="0.25">
      <c r="B141" s="111"/>
    </row>
    <row r="142" spans="2:2" x14ac:dyDescent="0.25">
      <c r="B142" s="111"/>
    </row>
    <row r="143" spans="2:2" x14ac:dyDescent="0.25">
      <c r="B143" s="111"/>
    </row>
    <row r="144" spans="2:2" x14ac:dyDescent="0.25">
      <c r="B144" s="111"/>
    </row>
    <row r="145" spans="2:2" x14ac:dyDescent="0.25">
      <c r="B145" s="111"/>
    </row>
    <row r="146" spans="2:2" x14ac:dyDescent="0.25">
      <c r="B146" s="111"/>
    </row>
    <row r="147" spans="2:2" x14ac:dyDescent="0.25">
      <c r="B147" s="111"/>
    </row>
    <row r="148" spans="2:2" x14ac:dyDescent="0.25">
      <c r="B148" s="111"/>
    </row>
    <row r="149" spans="2:2" x14ac:dyDescent="0.25">
      <c r="B149" s="111"/>
    </row>
    <row r="150" spans="2:2" x14ac:dyDescent="0.25">
      <c r="B150" s="111"/>
    </row>
    <row r="151" spans="2:2" x14ac:dyDescent="0.25">
      <c r="B151" s="111"/>
    </row>
    <row r="152" spans="2:2" x14ac:dyDescent="0.25">
      <c r="B152" s="111"/>
    </row>
    <row r="153" spans="2:2" x14ac:dyDescent="0.25">
      <c r="B153" s="111"/>
    </row>
    <row r="154" spans="2:2" x14ac:dyDescent="0.25">
      <c r="B154" s="111"/>
    </row>
    <row r="155" spans="2:2" x14ac:dyDescent="0.25">
      <c r="B155" s="111"/>
    </row>
    <row r="156" spans="2:2" x14ac:dyDescent="0.25">
      <c r="B156" s="111"/>
    </row>
    <row r="157" spans="2:2" x14ac:dyDescent="0.25">
      <c r="B157" s="111"/>
    </row>
    <row r="158" spans="2:2" x14ac:dyDescent="0.25">
      <c r="B158" s="111"/>
    </row>
    <row r="159" spans="2:2" x14ac:dyDescent="0.25">
      <c r="B159" s="111"/>
    </row>
    <row r="160" spans="2:2" x14ac:dyDescent="0.25">
      <c r="B160" s="111"/>
    </row>
    <row r="161" spans="2:2" x14ac:dyDescent="0.25">
      <c r="B161" s="111"/>
    </row>
    <row r="162" spans="2:2" x14ac:dyDescent="0.25">
      <c r="B162" s="111"/>
    </row>
    <row r="163" spans="2:2" x14ac:dyDescent="0.25">
      <c r="B163" s="111"/>
    </row>
    <row r="164" spans="2:2" x14ac:dyDescent="0.25">
      <c r="B164" s="111"/>
    </row>
    <row r="165" spans="2:2" x14ac:dyDescent="0.25">
      <c r="B165" s="111"/>
    </row>
    <row r="166" spans="2:2" x14ac:dyDescent="0.25">
      <c r="B166" s="111"/>
    </row>
    <row r="167" spans="2:2" x14ac:dyDescent="0.25">
      <c r="B167" s="111"/>
    </row>
    <row r="168" spans="2:2" x14ac:dyDescent="0.25">
      <c r="B168" s="111"/>
    </row>
    <row r="169" spans="2:2" x14ac:dyDescent="0.25">
      <c r="B169" s="111"/>
    </row>
    <row r="170" spans="2:2" x14ac:dyDescent="0.25">
      <c r="B170" s="111"/>
    </row>
    <row r="171" spans="2:2" x14ac:dyDescent="0.25">
      <c r="B171" s="111"/>
    </row>
    <row r="172" spans="2:2" x14ac:dyDescent="0.25">
      <c r="B172" s="111"/>
    </row>
    <row r="173" spans="2:2" x14ac:dyDescent="0.25">
      <c r="B173" s="111"/>
    </row>
    <row r="174" spans="2:2" x14ac:dyDescent="0.25">
      <c r="B174" s="111"/>
    </row>
    <row r="175" spans="2:2" x14ac:dyDescent="0.25">
      <c r="B175" s="111"/>
    </row>
    <row r="176" spans="2:2" x14ac:dyDescent="0.25">
      <c r="B176" s="111"/>
    </row>
    <row r="177" spans="2:2" x14ac:dyDescent="0.25">
      <c r="B177" s="111"/>
    </row>
    <row r="178" spans="2:2" x14ac:dyDescent="0.25">
      <c r="B178" s="111"/>
    </row>
    <row r="179" spans="2:2" x14ac:dyDescent="0.25">
      <c r="B179" s="111"/>
    </row>
    <row r="180" spans="2:2" x14ac:dyDescent="0.25">
      <c r="B180" s="111"/>
    </row>
    <row r="181" spans="2:2" x14ac:dyDescent="0.25">
      <c r="B181" s="111"/>
    </row>
    <row r="182" spans="2:2" x14ac:dyDescent="0.25">
      <c r="B182" s="111"/>
    </row>
    <row r="183" spans="2:2" x14ac:dyDescent="0.25">
      <c r="B183" s="111"/>
    </row>
    <row r="184" spans="2:2" x14ac:dyDescent="0.25">
      <c r="B184" s="111"/>
    </row>
    <row r="185" spans="2:2" x14ac:dyDescent="0.25">
      <c r="B185" s="111"/>
    </row>
    <row r="186" spans="2:2" x14ac:dyDescent="0.25">
      <c r="B186" s="111"/>
    </row>
    <row r="187" spans="2:2" x14ac:dyDescent="0.25">
      <c r="B187" s="111"/>
    </row>
    <row r="188" spans="2:2" x14ac:dyDescent="0.25">
      <c r="B188" s="111"/>
    </row>
    <row r="189" spans="2:2" x14ac:dyDescent="0.25">
      <c r="B189" s="111"/>
    </row>
    <row r="190" spans="2:2" x14ac:dyDescent="0.25">
      <c r="B190" s="111"/>
    </row>
    <row r="191" spans="2:2" x14ac:dyDescent="0.25">
      <c r="B191" s="111"/>
    </row>
    <row r="192" spans="2:2" x14ac:dyDescent="0.25">
      <c r="B192" s="111"/>
    </row>
    <row r="193" spans="2:2" x14ac:dyDescent="0.25">
      <c r="B193" s="111"/>
    </row>
    <row r="194" spans="2:2" x14ac:dyDescent="0.25">
      <c r="B194" s="111"/>
    </row>
    <row r="195" spans="2:2" x14ac:dyDescent="0.25">
      <c r="B195" s="111"/>
    </row>
    <row r="196" spans="2:2" x14ac:dyDescent="0.25">
      <c r="B196" s="111"/>
    </row>
    <row r="197" spans="2:2" x14ac:dyDescent="0.25">
      <c r="B197" s="111"/>
    </row>
    <row r="198" spans="2:2" x14ac:dyDescent="0.25">
      <c r="B198" s="111"/>
    </row>
    <row r="199" spans="2:2" x14ac:dyDescent="0.25">
      <c r="B199" s="111"/>
    </row>
    <row r="200" spans="2:2" x14ac:dyDescent="0.25">
      <c r="B200" s="111"/>
    </row>
    <row r="201" spans="2:2" x14ac:dyDescent="0.25">
      <c r="B201" s="111"/>
    </row>
    <row r="202" spans="2:2" x14ac:dyDescent="0.25">
      <c r="B202" s="111"/>
    </row>
    <row r="203" spans="2:2" x14ac:dyDescent="0.25">
      <c r="B203" s="111"/>
    </row>
    <row r="204" spans="2:2" x14ac:dyDescent="0.25">
      <c r="B204" s="111"/>
    </row>
    <row r="205" spans="2:2" x14ac:dyDescent="0.25">
      <c r="B205" s="111"/>
    </row>
    <row r="206" spans="2:2" x14ac:dyDescent="0.25">
      <c r="B206" s="111"/>
    </row>
    <row r="207" spans="2:2" x14ac:dyDescent="0.25">
      <c r="B207" s="111"/>
    </row>
    <row r="208" spans="2:2" x14ac:dyDescent="0.25">
      <c r="B208" s="111"/>
    </row>
    <row r="209" spans="2:2" x14ac:dyDescent="0.25">
      <c r="B209" s="111"/>
    </row>
    <row r="210" spans="2:2" x14ac:dyDescent="0.25">
      <c r="B210" s="111"/>
    </row>
    <row r="211" spans="2:2" x14ac:dyDescent="0.25">
      <c r="B211" s="111"/>
    </row>
    <row r="212" spans="2:2" x14ac:dyDescent="0.25">
      <c r="B212" s="111"/>
    </row>
    <row r="213" spans="2:2" x14ac:dyDescent="0.25">
      <c r="B213" s="111"/>
    </row>
    <row r="214" spans="2:2" x14ac:dyDescent="0.25">
      <c r="B214" s="111"/>
    </row>
    <row r="215" spans="2:2" x14ac:dyDescent="0.25">
      <c r="B215" s="111"/>
    </row>
    <row r="216" spans="2:2" x14ac:dyDescent="0.25">
      <c r="B216" s="111"/>
    </row>
    <row r="217" spans="2:2" x14ac:dyDescent="0.25">
      <c r="B217" s="111"/>
    </row>
    <row r="218" spans="2:2" x14ac:dyDescent="0.25">
      <c r="B218" s="111"/>
    </row>
    <row r="219" spans="2:2" x14ac:dyDescent="0.25">
      <c r="B219" s="111"/>
    </row>
    <row r="220" spans="2:2" x14ac:dyDescent="0.25">
      <c r="B220" s="111"/>
    </row>
    <row r="221" spans="2:2" x14ac:dyDescent="0.25">
      <c r="B221" s="111"/>
    </row>
    <row r="222" spans="2:2" x14ac:dyDescent="0.25">
      <c r="B222" s="111"/>
    </row>
    <row r="223" spans="2:2" x14ac:dyDescent="0.25">
      <c r="B223" s="111"/>
    </row>
    <row r="224" spans="2:2" x14ac:dyDescent="0.25">
      <c r="B224" s="111"/>
    </row>
    <row r="225" spans="2:2" x14ac:dyDescent="0.25">
      <c r="B225" s="111"/>
    </row>
    <row r="226" spans="2:2" x14ac:dyDescent="0.25">
      <c r="B226" s="111"/>
    </row>
    <row r="227" spans="2:2" x14ac:dyDescent="0.25">
      <c r="B227" s="111"/>
    </row>
    <row r="228" spans="2:2" x14ac:dyDescent="0.25">
      <c r="B228" s="111"/>
    </row>
    <row r="229" spans="2:2" x14ac:dyDescent="0.25">
      <c r="B229" s="111"/>
    </row>
    <row r="230" spans="2:2" x14ac:dyDescent="0.25">
      <c r="B230" s="111"/>
    </row>
    <row r="231" spans="2:2" x14ac:dyDescent="0.25">
      <c r="B231" s="111"/>
    </row>
    <row r="232" spans="2:2" x14ac:dyDescent="0.25">
      <c r="B232" s="111"/>
    </row>
    <row r="233" spans="2:2" x14ac:dyDescent="0.25">
      <c r="B233" s="111"/>
    </row>
    <row r="234" spans="2:2" x14ac:dyDescent="0.25">
      <c r="B234" s="111"/>
    </row>
    <row r="235" spans="2:2" x14ac:dyDescent="0.25">
      <c r="B235" s="111"/>
    </row>
    <row r="236" spans="2:2" x14ac:dyDescent="0.25">
      <c r="B236" s="111"/>
    </row>
    <row r="237" spans="2:2" x14ac:dyDescent="0.25">
      <c r="B237" s="111"/>
    </row>
    <row r="238" spans="2:2" x14ac:dyDescent="0.25">
      <c r="B238" s="111"/>
    </row>
    <row r="239" spans="2:2" x14ac:dyDescent="0.25">
      <c r="B239" s="111"/>
    </row>
    <row r="240" spans="2:2" x14ac:dyDescent="0.25">
      <c r="B240" s="111"/>
    </row>
    <row r="241" spans="2:2" x14ac:dyDescent="0.25">
      <c r="B241" s="111"/>
    </row>
    <row r="242" spans="2:2" x14ac:dyDescent="0.25">
      <c r="B242" s="111"/>
    </row>
    <row r="243" spans="2:2" x14ac:dyDescent="0.25">
      <c r="B243" s="111"/>
    </row>
    <row r="244" spans="2:2" x14ac:dyDescent="0.25">
      <c r="B244" s="111"/>
    </row>
    <row r="245" spans="2:2" x14ac:dyDescent="0.25">
      <c r="B245" s="111"/>
    </row>
    <row r="246" spans="2:2" x14ac:dyDescent="0.25">
      <c r="B246" s="111"/>
    </row>
    <row r="247" spans="2:2" x14ac:dyDescent="0.25">
      <c r="B247" s="111"/>
    </row>
    <row r="248" spans="2:2" x14ac:dyDescent="0.25">
      <c r="B248" s="111"/>
    </row>
    <row r="249" spans="2:2" x14ac:dyDescent="0.25">
      <c r="B249" s="111"/>
    </row>
    <row r="250" spans="2:2" x14ac:dyDescent="0.25">
      <c r="B250" s="111"/>
    </row>
    <row r="251" spans="2:2" x14ac:dyDescent="0.25">
      <c r="B251" s="111"/>
    </row>
    <row r="252" spans="2:2" x14ac:dyDescent="0.25">
      <c r="B252" s="111"/>
    </row>
    <row r="253" spans="2:2" x14ac:dyDescent="0.25">
      <c r="B253" s="111"/>
    </row>
    <row r="254" spans="2:2" x14ac:dyDescent="0.25">
      <c r="B254" s="111"/>
    </row>
    <row r="255" spans="2:2" x14ac:dyDescent="0.25">
      <c r="B255" s="111"/>
    </row>
    <row r="256" spans="2:2" x14ac:dyDescent="0.25">
      <c r="B256" s="111"/>
    </row>
    <row r="257" spans="2:2" x14ac:dyDescent="0.25">
      <c r="B257" s="111"/>
    </row>
    <row r="258" spans="2:2" x14ac:dyDescent="0.25">
      <c r="B258" s="111"/>
    </row>
    <row r="259" spans="2:2" x14ac:dyDescent="0.25">
      <c r="B259" s="111"/>
    </row>
    <row r="260" spans="2:2" x14ac:dyDescent="0.25">
      <c r="B260" s="111"/>
    </row>
    <row r="261" spans="2:2" x14ac:dyDescent="0.25">
      <c r="B261" s="111"/>
    </row>
    <row r="262" spans="2:2" x14ac:dyDescent="0.25">
      <c r="B262" s="111"/>
    </row>
    <row r="263" spans="2:2" x14ac:dyDescent="0.25">
      <c r="B263" s="111"/>
    </row>
    <row r="264" spans="2:2" x14ac:dyDescent="0.25">
      <c r="B264" s="111"/>
    </row>
    <row r="265" spans="2:2" x14ac:dyDescent="0.25">
      <c r="B265" s="111"/>
    </row>
    <row r="266" spans="2:2" x14ac:dyDescent="0.25">
      <c r="B266" s="111"/>
    </row>
    <row r="267" spans="2:2" x14ac:dyDescent="0.25">
      <c r="B267" s="111"/>
    </row>
    <row r="268" spans="2:2" x14ac:dyDescent="0.25">
      <c r="B268" s="111"/>
    </row>
    <row r="269" spans="2:2" x14ac:dyDescent="0.25">
      <c r="B269" s="111"/>
    </row>
    <row r="270" spans="2:2" x14ac:dyDescent="0.25">
      <c r="B270" s="111"/>
    </row>
    <row r="271" spans="2:2" x14ac:dyDescent="0.25">
      <c r="B271" s="111"/>
    </row>
    <row r="272" spans="2:2" x14ac:dyDescent="0.25">
      <c r="B272" s="111"/>
    </row>
    <row r="273" spans="2:2" x14ac:dyDescent="0.25">
      <c r="B273" s="111"/>
    </row>
    <row r="274" spans="2:2" x14ac:dyDescent="0.25">
      <c r="B274" s="111"/>
    </row>
    <row r="275" spans="2:2" x14ac:dyDescent="0.25">
      <c r="B275" s="111"/>
    </row>
    <row r="276" spans="2:2" x14ac:dyDescent="0.25">
      <c r="B276" s="111"/>
    </row>
    <row r="277" spans="2:2" x14ac:dyDescent="0.25">
      <c r="B277" s="111"/>
    </row>
    <row r="278" spans="2:2" x14ac:dyDescent="0.25">
      <c r="B278" s="111"/>
    </row>
    <row r="279" spans="2:2" x14ac:dyDescent="0.25">
      <c r="B279" s="111"/>
    </row>
    <row r="280" spans="2:2" x14ac:dyDescent="0.25">
      <c r="B280" s="111"/>
    </row>
    <row r="281" spans="2:2" x14ac:dyDescent="0.25">
      <c r="B281" s="111"/>
    </row>
    <row r="282" spans="2:2" x14ac:dyDescent="0.25">
      <c r="B282" s="111"/>
    </row>
    <row r="283" spans="2:2" x14ac:dyDescent="0.25">
      <c r="B283" s="111"/>
    </row>
    <row r="284" spans="2:2" x14ac:dyDescent="0.25">
      <c r="B284" s="111"/>
    </row>
    <row r="285" spans="2:2" x14ac:dyDescent="0.25">
      <c r="B285" s="111"/>
    </row>
    <row r="286" spans="2:2" x14ac:dyDescent="0.25">
      <c r="B286" s="111"/>
    </row>
    <row r="287" spans="2:2" x14ac:dyDescent="0.25">
      <c r="B287" s="111"/>
    </row>
    <row r="288" spans="2:2" x14ac:dyDescent="0.25">
      <c r="B288" s="111"/>
    </row>
    <row r="289" spans="2:2" x14ac:dyDescent="0.25">
      <c r="B289" s="111"/>
    </row>
    <row r="290" spans="2:2" x14ac:dyDescent="0.25">
      <c r="B290" s="111"/>
    </row>
    <row r="291" spans="2:2" x14ac:dyDescent="0.25">
      <c r="B291" s="111"/>
    </row>
    <row r="292" spans="2:2" x14ac:dyDescent="0.25">
      <c r="B292" s="111"/>
    </row>
    <row r="293" spans="2:2" x14ac:dyDescent="0.25">
      <c r="B293" s="111"/>
    </row>
    <row r="294" spans="2:2" x14ac:dyDescent="0.25">
      <c r="B294" s="111"/>
    </row>
    <row r="295" spans="2:2" x14ac:dyDescent="0.25">
      <c r="B295" s="111"/>
    </row>
    <row r="296" spans="2:2" x14ac:dyDescent="0.25">
      <c r="B296" s="111"/>
    </row>
    <row r="297" spans="2:2" x14ac:dyDescent="0.25">
      <c r="B297" s="111"/>
    </row>
    <row r="298" spans="2:2" x14ac:dyDescent="0.25">
      <c r="B298" s="111"/>
    </row>
    <row r="299" spans="2:2" x14ac:dyDescent="0.25">
      <c r="B299" s="111"/>
    </row>
    <row r="300" spans="2:2" x14ac:dyDescent="0.25">
      <c r="B300" s="111"/>
    </row>
    <row r="301" spans="2:2" x14ac:dyDescent="0.25">
      <c r="B301" s="111"/>
    </row>
    <row r="302" spans="2:2" x14ac:dyDescent="0.25">
      <c r="B302" s="111"/>
    </row>
    <row r="303" spans="2:2" x14ac:dyDescent="0.25">
      <c r="B303" s="111"/>
    </row>
    <row r="304" spans="2:2" x14ac:dyDescent="0.25">
      <c r="B304" s="111"/>
    </row>
    <row r="305" spans="2:2" x14ac:dyDescent="0.25">
      <c r="B305" s="111"/>
    </row>
    <row r="306" spans="2:2" x14ac:dyDescent="0.25">
      <c r="B306" s="111"/>
    </row>
    <row r="307" spans="2:2" x14ac:dyDescent="0.25">
      <c r="B307" s="111"/>
    </row>
    <row r="308" spans="2:2" x14ac:dyDescent="0.25">
      <c r="B308" s="111"/>
    </row>
    <row r="309" spans="2:2" x14ac:dyDescent="0.25">
      <c r="B309" s="111"/>
    </row>
    <row r="310" spans="2:2" x14ac:dyDescent="0.25">
      <c r="B310" s="111"/>
    </row>
    <row r="311" spans="2:2" x14ac:dyDescent="0.25">
      <c r="B311" s="111"/>
    </row>
    <row r="312" spans="2:2" x14ac:dyDescent="0.25">
      <c r="B312" s="111"/>
    </row>
    <row r="313" spans="2:2" x14ac:dyDescent="0.25">
      <c r="B313" s="111"/>
    </row>
    <row r="314" spans="2:2" x14ac:dyDescent="0.25">
      <c r="B314" s="111"/>
    </row>
    <row r="315" spans="2:2" x14ac:dyDescent="0.25">
      <c r="B315" s="111"/>
    </row>
    <row r="316" spans="2:2" x14ac:dyDescent="0.25">
      <c r="B316" s="111"/>
    </row>
    <row r="317" spans="2:2" x14ac:dyDescent="0.25">
      <c r="B317" s="111"/>
    </row>
    <row r="318" spans="2:2" x14ac:dyDescent="0.25">
      <c r="B318" s="111"/>
    </row>
    <row r="319" spans="2:2" x14ac:dyDescent="0.25">
      <c r="B319" s="111"/>
    </row>
    <row r="320" spans="2:2" x14ac:dyDescent="0.25">
      <c r="B320" s="111"/>
    </row>
    <row r="321" spans="2:2" x14ac:dyDescent="0.25">
      <c r="B321" s="111"/>
    </row>
    <row r="322" spans="2:2" x14ac:dyDescent="0.25">
      <c r="B322" s="111"/>
    </row>
    <row r="323" spans="2:2" x14ac:dyDescent="0.25">
      <c r="B323" s="111"/>
    </row>
    <row r="324" spans="2:2" x14ac:dyDescent="0.25">
      <c r="B324" s="111"/>
    </row>
    <row r="325" spans="2:2" x14ac:dyDescent="0.25">
      <c r="B325" s="111"/>
    </row>
    <row r="326" spans="2:2" x14ac:dyDescent="0.25">
      <c r="B326" s="111"/>
    </row>
    <row r="327" spans="2:2" x14ac:dyDescent="0.25">
      <c r="B327" s="111"/>
    </row>
    <row r="328" spans="2:2" x14ac:dyDescent="0.25">
      <c r="B328" s="111"/>
    </row>
    <row r="329" spans="2:2" x14ac:dyDescent="0.25">
      <c r="B329" s="111"/>
    </row>
    <row r="330" spans="2:2" x14ac:dyDescent="0.25">
      <c r="B330" s="111"/>
    </row>
    <row r="331" spans="2:2" x14ac:dyDescent="0.25">
      <c r="B331" s="111"/>
    </row>
    <row r="332" spans="2:2" x14ac:dyDescent="0.25">
      <c r="B332" s="111"/>
    </row>
    <row r="333" spans="2:2" x14ac:dyDescent="0.25">
      <c r="B333" s="111"/>
    </row>
    <row r="334" spans="2:2" x14ac:dyDescent="0.25">
      <c r="B334" s="111"/>
    </row>
    <row r="335" spans="2:2" x14ac:dyDescent="0.25">
      <c r="B335" s="111"/>
    </row>
    <row r="336" spans="2:2" x14ac:dyDescent="0.25">
      <c r="B336" s="111"/>
    </row>
    <row r="337" spans="2:2" x14ac:dyDescent="0.25">
      <c r="B337" s="111"/>
    </row>
    <row r="338" spans="2:2" x14ac:dyDescent="0.25">
      <c r="B338" s="111"/>
    </row>
    <row r="339" spans="2:2" x14ac:dyDescent="0.25">
      <c r="B339" s="111"/>
    </row>
    <row r="340" spans="2:2" x14ac:dyDescent="0.25">
      <c r="B340" s="111"/>
    </row>
    <row r="341" spans="2:2" x14ac:dyDescent="0.25">
      <c r="B341" s="111"/>
    </row>
    <row r="342" spans="2:2" x14ac:dyDescent="0.25">
      <c r="B342" s="111"/>
    </row>
    <row r="343" spans="2:2" x14ac:dyDescent="0.25">
      <c r="B343" s="111"/>
    </row>
    <row r="344" spans="2:2" x14ac:dyDescent="0.25">
      <c r="B344" s="111"/>
    </row>
    <row r="345" spans="2:2" x14ac:dyDescent="0.25">
      <c r="B345" s="111"/>
    </row>
    <row r="346" spans="2:2" x14ac:dyDescent="0.25">
      <c r="B346" s="111"/>
    </row>
    <row r="347" spans="2:2" x14ac:dyDescent="0.25">
      <c r="B347" s="111"/>
    </row>
    <row r="348" spans="2:2" x14ac:dyDescent="0.25">
      <c r="B348" s="111"/>
    </row>
    <row r="349" spans="2:2" x14ac:dyDescent="0.25">
      <c r="B349" s="111"/>
    </row>
    <row r="350" spans="2:2" x14ac:dyDescent="0.25">
      <c r="B350" s="111"/>
    </row>
    <row r="351" spans="2:2" x14ac:dyDescent="0.25">
      <c r="B351" s="111"/>
    </row>
    <row r="352" spans="2:2" x14ac:dyDescent="0.25">
      <c r="B352" s="111"/>
    </row>
    <row r="353" spans="2:2" x14ac:dyDescent="0.25">
      <c r="B353" s="111"/>
    </row>
    <row r="354" spans="2:2" x14ac:dyDescent="0.25">
      <c r="B354" s="111"/>
    </row>
    <row r="355" spans="2:2" x14ac:dyDescent="0.25">
      <c r="B355" s="111"/>
    </row>
    <row r="356" spans="2:2" x14ac:dyDescent="0.25">
      <c r="B356" s="111"/>
    </row>
    <row r="357" spans="2:2" x14ac:dyDescent="0.25">
      <c r="B357" s="111"/>
    </row>
    <row r="358" spans="2:2" x14ac:dyDescent="0.25">
      <c r="B358" s="111"/>
    </row>
    <row r="359" spans="2:2" x14ac:dyDescent="0.25">
      <c r="B359" s="111"/>
    </row>
    <row r="360" spans="2:2" x14ac:dyDescent="0.25">
      <c r="B360" s="111"/>
    </row>
    <row r="361" spans="2:2" x14ac:dyDescent="0.25">
      <c r="B361" s="111"/>
    </row>
    <row r="362" spans="2:2" x14ac:dyDescent="0.25">
      <c r="B362" s="111"/>
    </row>
    <row r="363" spans="2:2" x14ac:dyDescent="0.25">
      <c r="B363" s="111"/>
    </row>
    <row r="364" spans="2:2" x14ac:dyDescent="0.25">
      <c r="B364" s="111"/>
    </row>
    <row r="365" spans="2:2" x14ac:dyDescent="0.25">
      <c r="B365" s="111"/>
    </row>
    <row r="366" spans="2:2" x14ac:dyDescent="0.25">
      <c r="B366" s="111"/>
    </row>
    <row r="367" spans="2:2" x14ac:dyDescent="0.25">
      <c r="B367" s="111"/>
    </row>
    <row r="368" spans="2:2" x14ac:dyDescent="0.25">
      <c r="B368" s="111"/>
    </row>
    <row r="369" spans="2:2" x14ac:dyDescent="0.25">
      <c r="B369" s="111"/>
    </row>
    <row r="370" spans="2:2" x14ac:dyDescent="0.25">
      <c r="B370" s="111"/>
    </row>
    <row r="371" spans="2:2" x14ac:dyDescent="0.25">
      <c r="B371" s="111"/>
    </row>
    <row r="372" spans="2:2" x14ac:dyDescent="0.25">
      <c r="B372" s="111"/>
    </row>
    <row r="373" spans="2:2" x14ac:dyDescent="0.25">
      <c r="B373" s="111"/>
    </row>
    <row r="374" spans="2:2" x14ac:dyDescent="0.25">
      <c r="B374" s="111"/>
    </row>
    <row r="375" spans="2:2" x14ac:dyDescent="0.25">
      <c r="B375" s="111"/>
    </row>
    <row r="376" spans="2:2" x14ac:dyDescent="0.25">
      <c r="B376" s="111"/>
    </row>
    <row r="377" spans="2:2" x14ac:dyDescent="0.25">
      <c r="B377" s="111"/>
    </row>
    <row r="378" spans="2:2" x14ac:dyDescent="0.25">
      <c r="B378" s="111"/>
    </row>
    <row r="379" spans="2:2" x14ac:dyDescent="0.25">
      <c r="B379" s="111"/>
    </row>
    <row r="380" spans="2:2" x14ac:dyDescent="0.25">
      <c r="B380" s="111"/>
    </row>
    <row r="381" spans="2:2" x14ac:dyDescent="0.25">
      <c r="B381" s="111"/>
    </row>
    <row r="382" spans="2:2" x14ac:dyDescent="0.25">
      <c r="B382" s="111"/>
    </row>
    <row r="383" spans="2:2" x14ac:dyDescent="0.25">
      <c r="B383" s="111"/>
    </row>
    <row r="384" spans="2:2" x14ac:dyDescent="0.25">
      <c r="B384" s="111"/>
    </row>
    <row r="385" spans="2:2" x14ac:dyDescent="0.25">
      <c r="B385" s="111"/>
    </row>
    <row r="386" spans="2:2" x14ac:dyDescent="0.25">
      <c r="B386" s="111"/>
    </row>
    <row r="387" spans="2:2" x14ac:dyDescent="0.25">
      <c r="B387" s="111"/>
    </row>
    <row r="388" spans="2:2" x14ac:dyDescent="0.25">
      <c r="B388" s="111"/>
    </row>
    <row r="389" spans="2:2" x14ac:dyDescent="0.25">
      <c r="B389" s="111"/>
    </row>
    <row r="390" spans="2:2" x14ac:dyDescent="0.25">
      <c r="B390" s="111"/>
    </row>
    <row r="391" spans="2:2" x14ac:dyDescent="0.25">
      <c r="B391" s="111"/>
    </row>
    <row r="392" spans="2:2" x14ac:dyDescent="0.25">
      <c r="B392" s="111"/>
    </row>
    <row r="393" spans="2:2" x14ac:dyDescent="0.25">
      <c r="B393" s="111"/>
    </row>
    <row r="394" spans="2:2" x14ac:dyDescent="0.25">
      <c r="B394" s="111"/>
    </row>
    <row r="395" spans="2:2" x14ac:dyDescent="0.25">
      <c r="B395" s="111"/>
    </row>
    <row r="396" spans="2:2" x14ac:dyDescent="0.25">
      <c r="B396" s="111"/>
    </row>
    <row r="397" spans="2:2" x14ac:dyDescent="0.25">
      <c r="B397" s="111"/>
    </row>
    <row r="398" spans="2:2" x14ac:dyDescent="0.25">
      <c r="B398" s="111"/>
    </row>
    <row r="399" spans="2:2" x14ac:dyDescent="0.25">
      <c r="B399" s="111"/>
    </row>
    <row r="400" spans="2:2" x14ac:dyDescent="0.25">
      <c r="B400" s="111"/>
    </row>
    <row r="401" spans="2:2" x14ac:dyDescent="0.25">
      <c r="B401" s="111"/>
    </row>
    <row r="402" spans="2:2" x14ac:dyDescent="0.25">
      <c r="B402" s="111"/>
    </row>
    <row r="403" spans="2:2" x14ac:dyDescent="0.25">
      <c r="B403" s="111"/>
    </row>
    <row r="404" spans="2:2" x14ac:dyDescent="0.25">
      <c r="B404" s="111"/>
    </row>
    <row r="405" spans="2:2" x14ac:dyDescent="0.25">
      <c r="B405" s="111"/>
    </row>
    <row r="406" spans="2:2" x14ac:dyDescent="0.25">
      <c r="B406" s="111"/>
    </row>
    <row r="407" spans="2:2" x14ac:dyDescent="0.25">
      <c r="B407" s="111"/>
    </row>
    <row r="408" spans="2:2" x14ac:dyDescent="0.25">
      <c r="B408" s="111"/>
    </row>
    <row r="409" spans="2:2" x14ac:dyDescent="0.25">
      <c r="B409" s="111"/>
    </row>
    <row r="410" spans="2:2" x14ac:dyDescent="0.25">
      <c r="B410" s="111"/>
    </row>
    <row r="411" spans="2:2" x14ac:dyDescent="0.25">
      <c r="B411" s="111"/>
    </row>
    <row r="412" spans="2:2" x14ac:dyDescent="0.25">
      <c r="B412" s="111"/>
    </row>
    <row r="413" spans="2:2" x14ac:dyDescent="0.25">
      <c r="B413" s="111"/>
    </row>
    <row r="414" spans="2:2" x14ac:dyDescent="0.25">
      <c r="B414" s="111"/>
    </row>
    <row r="415" spans="2:2" x14ac:dyDescent="0.25">
      <c r="B415" s="111"/>
    </row>
    <row r="416" spans="2:2" x14ac:dyDescent="0.25">
      <c r="B416" s="111"/>
    </row>
    <row r="417" spans="2:2" x14ac:dyDescent="0.25">
      <c r="B417" s="111"/>
    </row>
    <row r="418" spans="2:2" x14ac:dyDescent="0.25">
      <c r="B418" s="111"/>
    </row>
    <row r="419" spans="2:2" x14ac:dyDescent="0.25">
      <c r="B419" s="111"/>
    </row>
    <row r="420" spans="2:2" x14ac:dyDescent="0.25">
      <c r="B420" s="111"/>
    </row>
    <row r="421" spans="2:2" x14ac:dyDescent="0.25">
      <c r="B421" s="111"/>
    </row>
    <row r="422" spans="2:2" x14ac:dyDescent="0.25">
      <c r="B422" s="111"/>
    </row>
    <row r="423" spans="2:2" x14ac:dyDescent="0.25">
      <c r="B423" s="111"/>
    </row>
    <row r="424" spans="2:2" x14ac:dyDescent="0.25">
      <c r="B424" s="111"/>
    </row>
    <row r="425" spans="2:2" x14ac:dyDescent="0.25">
      <c r="B425" s="111"/>
    </row>
    <row r="426" spans="2:2" x14ac:dyDescent="0.25">
      <c r="B426" s="111"/>
    </row>
    <row r="427" spans="2:2" x14ac:dyDescent="0.25">
      <c r="B427" s="111"/>
    </row>
    <row r="428" spans="2:2" x14ac:dyDescent="0.25">
      <c r="B428" s="111"/>
    </row>
    <row r="429" spans="2:2" x14ac:dyDescent="0.25">
      <c r="B429" s="111"/>
    </row>
    <row r="430" spans="2:2" x14ac:dyDescent="0.25">
      <c r="B430" s="111"/>
    </row>
    <row r="431" spans="2:2" x14ac:dyDescent="0.25">
      <c r="B431" s="111"/>
    </row>
    <row r="432" spans="2:2" x14ac:dyDescent="0.25">
      <c r="B432" s="111"/>
    </row>
    <row r="433" spans="2:2" x14ac:dyDescent="0.25">
      <c r="B433" s="111"/>
    </row>
    <row r="434" spans="2:2" x14ac:dyDescent="0.25">
      <c r="B434" s="111"/>
    </row>
    <row r="435" spans="2:2" x14ac:dyDescent="0.25">
      <c r="B435" s="111"/>
    </row>
    <row r="436" spans="2:2" x14ac:dyDescent="0.25">
      <c r="B436" s="111"/>
    </row>
    <row r="437" spans="2:2" x14ac:dyDescent="0.25">
      <c r="B437" s="111"/>
    </row>
    <row r="438" spans="2:2" x14ac:dyDescent="0.25">
      <c r="B438" s="111"/>
    </row>
    <row r="439" spans="2:2" x14ac:dyDescent="0.25">
      <c r="B439" s="111"/>
    </row>
    <row r="440" spans="2:2" x14ac:dyDescent="0.25">
      <c r="B440" s="111"/>
    </row>
    <row r="441" spans="2:2" x14ac:dyDescent="0.25">
      <c r="B441" s="111"/>
    </row>
    <row r="442" spans="2:2" x14ac:dyDescent="0.25">
      <c r="B442" s="111"/>
    </row>
    <row r="443" spans="2:2" x14ac:dyDescent="0.25">
      <c r="B443" s="111"/>
    </row>
    <row r="444" spans="2:2" x14ac:dyDescent="0.25">
      <c r="B444" s="111"/>
    </row>
    <row r="445" spans="2:2" x14ac:dyDescent="0.25">
      <c r="B445" s="111"/>
    </row>
    <row r="446" spans="2:2" x14ac:dyDescent="0.25">
      <c r="B446" s="111"/>
    </row>
    <row r="447" spans="2:2" x14ac:dyDescent="0.25">
      <c r="B447" s="111"/>
    </row>
    <row r="448" spans="2:2" x14ac:dyDescent="0.25">
      <c r="B448" s="111"/>
    </row>
    <row r="449" spans="2:2" x14ac:dyDescent="0.25">
      <c r="B449" s="111"/>
    </row>
    <row r="450" spans="2:2" x14ac:dyDescent="0.25">
      <c r="B450" s="111"/>
    </row>
    <row r="451" spans="2:2" x14ac:dyDescent="0.25">
      <c r="B451" s="111"/>
    </row>
    <row r="452" spans="2:2" x14ac:dyDescent="0.25">
      <c r="B452" s="111"/>
    </row>
    <row r="453" spans="2:2" x14ac:dyDescent="0.25">
      <c r="B453" s="111"/>
    </row>
    <row r="454" spans="2:2" x14ac:dyDescent="0.25">
      <c r="B454" s="111"/>
    </row>
    <row r="455" spans="2:2" x14ac:dyDescent="0.25">
      <c r="B455" s="111"/>
    </row>
    <row r="456" spans="2:2" x14ac:dyDescent="0.25">
      <c r="B456" s="111"/>
    </row>
    <row r="457" spans="2:2" x14ac:dyDescent="0.25">
      <c r="B457" s="111"/>
    </row>
    <row r="458" spans="2:2" x14ac:dyDescent="0.25">
      <c r="B458" s="111"/>
    </row>
    <row r="459" spans="2:2" x14ac:dyDescent="0.25">
      <c r="B459" s="111"/>
    </row>
    <row r="460" spans="2:2" x14ac:dyDescent="0.25">
      <c r="B460" s="111"/>
    </row>
    <row r="461" spans="2:2" x14ac:dyDescent="0.25">
      <c r="B461" s="111"/>
    </row>
    <row r="462" spans="2:2" x14ac:dyDescent="0.25">
      <c r="B462" s="111"/>
    </row>
    <row r="463" spans="2:2" x14ac:dyDescent="0.25">
      <c r="B463" s="111"/>
    </row>
    <row r="464" spans="2:2" x14ac:dyDescent="0.25">
      <c r="B464" s="111"/>
    </row>
    <row r="465" spans="2:2" x14ac:dyDescent="0.25">
      <c r="B465" s="111"/>
    </row>
    <row r="466" spans="2:2" x14ac:dyDescent="0.25">
      <c r="B466" s="111"/>
    </row>
    <row r="467" spans="2:2" x14ac:dyDescent="0.25">
      <c r="B467" s="111"/>
    </row>
    <row r="468" spans="2:2" x14ac:dyDescent="0.25">
      <c r="B468" s="111"/>
    </row>
    <row r="469" spans="2:2" x14ac:dyDescent="0.25">
      <c r="B469" s="111"/>
    </row>
    <row r="470" spans="2:2" x14ac:dyDescent="0.25">
      <c r="B470" s="111"/>
    </row>
    <row r="471" spans="2:2" x14ac:dyDescent="0.25">
      <c r="B471" s="111"/>
    </row>
    <row r="472" spans="2:2" x14ac:dyDescent="0.25">
      <c r="B472" s="111"/>
    </row>
    <row r="473" spans="2:2" x14ac:dyDescent="0.25">
      <c r="B473" s="111"/>
    </row>
    <row r="474" spans="2:2" x14ac:dyDescent="0.25">
      <c r="B474" s="111"/>
    </row>
    <row r="475" spans="2:2" x14ac:dyDescent="0.25">
      <c r="B475" s="111"/>
    </row>
    <row r="476" spans="2:2" x14ac:dyDescent="0.25">
      <c r="B476" s="111"/>
    </row>
    <row r="477" spans="2:2" x14ac:dyDescent="0.25">
      <c r="B477" s="111"/>
    </row>
    <row r="478" spans="2:2" x14ac:dyDescent="0.25">
      <c r="B478" s="111"/>
    </row>
    <row r="479" spans="2:2" x14ac:dyDescent="0.25">
      <c r="B479" s="111"/>
    </row>
    <row r="480" spans="2:2" x14ac:dyDescent="0.25">
      <c r="B480" s="111"/>
    </row>
    <row r="481" spans="2:2" x14ac:dyDescent="0.25">
      <c r="B481" s="111"/>
    </row>
    <row r="482" spans="2:2" x14ac:dyDescent="0.25">
      <c r="B482" s="111"/>
    </row>
    <row r="483" spans="2:2" x14ac:dyDescent="0.25">
      <c r="B483" s="111"/>
    </row>
    <row r="484" spans="2:2" x14ac:dyDescent="0.25">
      <c r="B484" s="111"/>
    </row>
    <row r="485" spans="2:2" x14ac:dyDescent="0.25">
      <c r="B485" s="111"/>
    </row>
    <row r="486" spans="2:2" x14ac:dyDescent="0.25">
      <c r="B486" s="111"/>
    </row>
    <row r="487" spans="2:2" x14ac:dyDescent="0.25">
      <c r="B487" s="111"/>
    </row>
    <row r="488" spans="2:2" x14ac:dyDescent="0.25">
      <c r="B488" s="111"/>
    </row>
    <row r="489" spans="2:2" x14ac:dyDescent="0.25">
      <c r="B489" s="111"/>
    </row>
    <row r="490" spans="2:2" x14ac:dyDescent="0.25">
      <c r="B490" s="111"/>
    </row>
    <row r="491" spans="2:2" x14ac:dyDescent="0.25">
      <c r="B491" s="111"/>
    </row>
    <row r="492" spans="2:2" x14ac:dyDescent="0.25">
      <c r="B492" s="111"/>
    </row>
    <row r="493" spans="2:2" x14ac:dyDescent="0.25">
      <c r="B493" s="111"/>
    </row>
    <row r="494" spans="2:2" x14ac:dyDescent="0.25">
      <c r="B494" s="111"/>
    </row>
    <row r="495" spans="2:2" x14ac:dyDescent="0.25">
      <c r="B495" s="111"/>
    </row>
    <row r="496" spans="2:2" x14ac:dyDescent="0.25">
      <c r="B496" s="111"/>
    </row>
    <row r="497" spans="2:2" x14ac:dyDescent="0.25">
      <c r="B497" s="111"/>
    </row>
    <row r="498" spans="2:2" x14ac:dyDescent="0.25">
      <c r="B498" s="111"/>
    </row>
    <row r="499" spans="2:2" x14ac:dyDescent="0.25">
      <c r="B499" s="111"/>
    </row>
    <row r="500" spans="2:2" x14ac:dyDescent="0.25">
      <c r="B500" s="111"/>
    </row>
    <row r="501" spans="2:2" x14ac:dyDescent="0.25">
      <c r="B501" s="111"/>
    </row>
    <row r="502" spans="2:2" x14ac:dyDescent="0.25">
      <c r="B502" s="111"/>
    </row>
    <row r="503" spans="2:2" x14ac:dyDescent="0.25">
      <c r="B503" s="111"/>
    </row>
    <row r="504" spans="2:2" x14ac:dyDescent="0.25">
      <c r="B504" s="111"/>
    </row>
    <row r="505" spans="2:2" x14ac:dyDescent="0.25">
      <c r="B505" s="111"/>
    </row>
    <row r="506" spans="2:2" x14ac:dyDescent="0.25">
      <c r="B506" s="111"/>
    </row>
    <row r="507" spans="2:2" x14ac:dyDescent="0.25">
      <c r="B507" s="111"/>
    </row>
    <row r="508" spans="2:2" x14ac:dyDescent="0.25">
      <c r="B508" s="111"/>
    </row>
    <row r="509" spans="2:2" x14ac:dyDescent="0.25">
      <c r="B509" s="111"/>
    </row>
    <row r="510" spans="2:2" x14ac:dyDescent="0.25">
      <c r="B510" s="111"/>
    </row>
    <row r="511" spans="2:2" x14ac:dyDescent="0.25">
      <c r="B511" s="111"/>
    </row>
    <row r="512" spans="2:2" x14ac:dyDescent="0.25">
      <c r="B512" s="111"/>
    </row>
    <row r="513" spans="2:2" x14ac:dyDescent="0.25">
      <c r="B513" s="111"/>
    </row>
    <row r="514" spans="2:2" x14ac:dyDescent="0.25">
      <c r="B514" s="111"/>
    </row>
    <row r="515" spans="2:2" x14ac:dyDescent="0.25">
      <c r="B515" s="111"/>
    </row>
    <row r="516" spans="2:2" x14ac:dyDescent="0.25">
      <c r="B516" s="111"/>
    </row>
    <row r="517" spans="2:2" x14ac:dyDescent="0.25">
      <c r="B517" s="111"/>
    </row>
    <row r="518" spans="2:2" x14ac:dyDescent="0.25">
      <c r="B518" s="111"/>
    </row>
    <row r="519" spans="2:2" x14ac:dyDescent="0.25">
      <c r="B519" s="111"/>
    </row>
    <row r="520" spans="2:2" x14ac:dyDescent="0.25">
      <c r="B520" s="111"/>
    </row>
    <row r="521" spans="2:2" x14ac:dyDescent="0.25">
      <c r="B521" s="111"/>
    </row>
    <row r="522" spans="2:2" x14ac:dyDescent="0.25">
      <c r="B522" s="111"/>
    </row>
    <row r="523" spans="2:2" x14ac:dyDescent="0.25">
      <c r="B523" s="111"/>
    </row>
    <row r="524" spans="2:2" x14ac:dyDescent="0.25">
      <c r="B524" s="111"/>
    </row>
    <row r="525" spans="2:2" x14ac:dyDescent="0.25">
      <c r="B525" s="111"/>
    </row>
    <row r="526" spans="2:2" x14ac:dyDescent="0.25">
      <c r="B526" s="111"/>
    </row>
    <row r="527" spans="2:2" x14ac:dyDescent="0.25">
      <c r="B527" s="111"/>
    </row>
    <row r="528" spans="2:2" x14ac:dyDescent="0.25">
      <c r="B528" s="111"/>
    </row>
    <row r="529" spans="2:2" x14ac:dyDescent="0.25">
      <c r="B529" s="111"/>
    </row>
    <row r="530" spans="2:2" x14ac:dyDescent="0.25">
      <c r="B530" s="111"/>
    </row>
    <row r="531" spans="2:2" x14ac:dyDescent="0.25">
      <c r="B531" s="111"/>
    </row>
    <row r="532" spans="2:2" x14ac:dyDescent="0.25">
      <c r="B532" s="111"/>
    </row>
    <row r="533" spans="2:2" x14ac:dyDescent="0.25">
      <c r="B533" s="111"/>
    </row>
    <row r="534" spans="2:2" x14ac:dyDescent="0.25">
      <c r="B534" s="111"/>
    </row>
    <row r="535" spans="2:2" x14ac:dyDescent="0.25">
      <c r="B535" s="111"/>
    </row>
    <row r="536" spans="2:2" x14ac:dyDescent="0.25">
      <c r="B536" s="111"/>
    </row>
    <row r="537" spans="2:2" x14ac:dyDescent="0.25">
      <c r="B537" s="111"/>
    </row>
    <row r="538" spans="2:2" x14ac:dyDescent="0.25">
      <c r="B538" s="111"/>
    </row>
    <row r="539" spans="2:2" x14ac:dyDescent="0.25">
      <c r="B539" s="111"/>
    </row>
    <row r="540" spans="2:2" x14ac:dyDescent="0.25">
      <c r="B540" s="111"/>
    </row>
    <row r="541" spans="2:2" x14ac:dyDescent="0.25">
      <c r="B541" s="111"/>
    </row>
    <row r="542" spans="2:2" x14ac:dyDescent="0.25">
      <c r="B542" s="111"/>
    </row>
    <row r="543" spans="2:2" x14ac:dyDescent="0.25">
      <c r="B543" s="111"/>
    </row>
    <row r="544" spans="2:2" x14ac:dyDescent="0.25">
      <c r="B544" s="111"/>
    </row>
    <row r="545" spans="2:2" x14ac:dyDescent="0.25">
      <c r="B545" s="111"/>
    </row>
    <row r="546" spans="2:2" x14ac:dyDescent="0.25">
      <c r="B546" s="111"/>
    </row>
    <row r="547" spans="2:2" x14ac:dyDescent="0.25">
      <c r="B547" s="111"/>
    </row>
    <row r="548" spans="2:2" x14ac:dyDescent="0.25">
      <c r="B548" s="111"/>
    </row>
    <row r="549" spans="2:2" x14ac:dyDescent="0.25">
      <c r="B549" s="111"/>
    </row>
    <row r="550" spans="2:2" x14ac:dyDescent="0.25">
      <c r="B550" s="111"/>
    </row>
    <row r="551" spans="2:2" x14ac:dyDescent="0.25">
      <c r="B551" s="111"/>
    </row>
    <row r="552" spans="2:2" x14ac:dyDescent="0.25">
      <c r="B552" s="111"/>
    </row>
    <row r="553" spans="2:2" x14ac:dyDescent="0.25">
      <c r="B553" s="111"/>
    </row>
    <row r="554" spans="2:2" x14ac:dyDescent="0.25">
      <c r="B554" s="111"/>
    </row>
    <row r="555" spans="2:2" x14ac:dyDescent="0.25">
      <c r="B555" s="111"/>
    </row>
    <row r="556" spans="2:2" x14ac:dyDescent="0.25">
      <c r="B556" s="111"/>
    </row>
    <row r="557" spans="2:2" x14ac:dyDescent="0.25">
      <c r="B557" s="111"/>
    </row>
    <row r="558" spans="2:2" x14ac:dyDescent="0.25">
      <c r="B558" s="111"/>
    </row>
    <row r="559" spans="2:2" x14ac:dyDescent="0.25">
      <c r="B559" s="111"/>
    </row>
    <row r="560" spans="2:2" x14ac:dyDescent="0.25">
      <c r="B560" s="111"/>
    </row>
    <row r="561" spans="2:2" x14ac:dyDescent="0.25">
      <c r="B561" s="111"/>
    </row>
    <row r="562" spans="2:2" x14ac:dyDescent="0.25">
      <c r="B562" s="111"/>
    </row>
    <row r="563" spans="2:2" x14ac:dyDescent="0.25">
      <c r="B563" s="111"/>
    </row>
    <row r="564" spans="2:2" x14ac:dyDescent="0.25">
      <c r="B564" s="111"/>
    </row>
    <row r="565" spans="2:2" x14ac:dyDescent="0.25">
      <c r="B565" s="111"/>
    </row>
    <row r="566" spans="2:2" x14ac:dyDescent="0.25">
      <c r="B566" s="111"/>
    </row>
    <row r="567" spans="2:2" x14ac:dyDescent="0.25">
      <c r="B567" s="111"/>
    </row>
    <row r="568" spans="2:2" x14ac:dyDescent="0.25">
      <c r="B568" s="111"/>
    </row>
    <row r="569" spans="2:2" x14ac:dyDescent="0.25">
      <c r="B569" s="111"/>
    </row>
    <row r="570" spans="2:2" x14ac:dyDescent="0.25">
      <c r="B570" s="111"/>
    </row>
    <row r="571" spans="2:2" x14ac:dyDescent="0.25">
      <c r="B571" s="111"/>
    </row>
    <row r="572" spans="2:2" x14ac:dyDescent="0.25">
      <c r="B572" s="111"/>
    </row>
    <row r="573" spans="2:2" x14ac:dyDescent="0.25">
      <c r="B573" s="111"/>
    </row>
    <row r="574" spans="2:2" x14ac:dyDescent="0.25">
      <c r="B574" s="111"/>
    </row>
    <row r="575" spans="2:2" x14ac:dyDescent="0.25">
      <c r="B575" s="111"/>
    </row>
    <row r="576" spans="2:2" x14ac:dyDescent="0.25">
      <c r="B576" s="111"/>
    </row>
    <row r="577" spans="2:2" x14ac:dyDescent="0.25">
      <c r="B577" s="111"/>
    </row>
    <row r="578" spans="2:2" x14ac:dyDescent="0.25">
      <c r="B578" s="111"/>
    </row>
    <row r="579" spans="2:2" x14ac:dyDescent="0.25">
      <c r="B579" s="111"/>
    </row>
    <row r="580" spans="2:2" x14ac:dyDescent="0.25">
      <c r="B580" s="111"/>
    </row>
    <row r="581" spans="2:2" x14ac:dyDescent="0.25">
      <c r="B581" s="111"/>
    </row>
    <row r="582" spans="2:2" x14ac:dyDescent="0.25">
      <c r="B582" s="111"/>
    </row>
    <row r="583" spans="2:2" x14ac:dyDescent="0.25">
      <c r="B583" s="111"/>
    </row>
    <row r="584" spans="2:2" x14ac:dyDescent="0.25">
      <c r="B584" s="111"/>
    </row>
    <row r="585" spans="2:2" x14ac:dyDescent="0.25">
      <c r="B585" s="111"/>
    </row>
    <row r="586" spans="2:2" x14ac:dyDescent="0.25">
      <c r="B586" s="111"/>
    </row>
    <row r="587" spans="2:2" x14ac:dyDescent="0.25">
      <c r="B587" s="111"/>
    </row>
    <row r="588" spans="2:2" x14ac:dyDescent="0.25">
      <c r="B588" s="111"/>
    </row>
    <row r="589" spans="2:2" x14ac:dyDescent="0.25">
      <c r="B589" s="111"/>
    </row>
    <row r="590" spans="2:2" x14ac:dyDescent="0.25">
      <c r="B590" s="111"/>
    </row>
    <row r="591" spans="2:2" x14ac:dyDescent="0.25">
      <c r="B591" s="111"/>
    </row>
    <row r="592" spans="2:2" x14ac:dyDescent="0.25">
      <c r="B592" s="111"/>
    </row>
    <row r="593" spans="2:2" x14ac:dyDescent="0.25">
      <c r="B593" s="111"/>
    </row>
    <row r="594" spans="2:2" x14ac:dyDescent="0.25">
      <c r="B594" s="111"/>
    </row>
    <row r="595" spans="2:2" x14ac:dyDescent="0.25">
      <c r="B595" s="111"/>
    </row>
    <row r="596" spans="2:2" x14ac:dyDescent="0.25">
      <c r="B596" s="111"/>
    </row>
    <row r="597" spans="2:2" x14ac:dyDescent="0.25">
      <c r="B597" s="111"/>
    </row>
    <row r="598" spans="2:2" x14ac:dyDescent="0.25">
      <c r="B598" s="111"/>
    </row>
    <row r="599" spans="2:2" x14ac:dyDescent="0.25">
      <c r="B599" s="111"/>
    </row>
    <row r="600" spans="2:2" x14ac:dyDescent="0.25">
      <c r="B600" s="111"/>
    </row>
    <row r="601" spans="2:2" x14ac:dyDescent="0.25">
      <c r="B601" s="111"/>
    </row>
    <row r="602" spans="2:2" x14ac:dyDescent="0.25">
      <c r="B602" s="111"/>
    </row>
    <row r="603" spans="2:2" x14ac:dyDescent="0.25">
      <c r="B603" s="111"/>
    </row>
    <row r="604" spans="2:2" x14ac:dyDescent="0.25">
      <c r="B604" s="111"/>
    </row>
    <row r="605" spans="2:2" x14ac:dyDescent="0.25">
      <c r="B605" s="111"/>
    </row>
    <row r="606" spans="2:2" x14ac:dyDescent="0.25">
      <c r="B606" s="111"/>
    </row>
    <row r="607" spans="2:2" x14ac:dyDescent="0.25">
      <c r="B607" s="111"/>
    </row>
    <row r="608" spans="2:2" x14ac:dyDescent="0.25">
      <c r="B608" s="111"/>
    </row>
    <row r="609" spans="2:2" x14ac:dyDescent="0.25">
      <c r="B609" s="111"/>
    </row>
    <row r="610" spans="2:2" x14ac:dyDescent="0.25">
      <c r="B610" s="111"/>
    </row>
    <row r="611" spans="2:2" x14ac:dyDescent="0.25">
      <c r="B611" s="111"/>
    </row>
    <row r="612" spans="2:2" x14ac:dyDescent="0.25">
      <c r="B612" s="111"/>
    </row>
    <row r="613" spans="2:2" x14ac:dyDescent="0.25">
      <c r="B613" s="111"/>
    </row>
    <row r="614" spans="2:2" x14ac:dyDescent="0.25">
      <c r="B614" s="111"/>
    </row>
    <row r="615" spans="2:2" x14ac:dyDescent="0.25">
      <c r="B615" s="111"/>
    </row>
    <row r="616" spans="2:2" x14ac:dyDescent="0.25">
      <c r="B616" s="111"/>
    </row>
    <row r="617" spans="2:2" x14ac:dyDescent="0.25">
      <c r="B617" s="111"/>
    </row>
    <row r="618" spans="2:2" x14ac:dyDescent="0.25">
      <c r="B618" s="111"/>
    </row>
    <row r="619" spans="2:2" x14ac:dyDescent="0.25">
      <c r="B619" s="111"/>
    </row>
    <row r="620" spans="2:2" x14ac:dyDescent="0.25">
      <c r="B620" s="111"/>
    </row>
    <row r="621" spans="2:2" x14ac:dyDescent="0.25">
      <c r="B621" s="111"/>
    </row>
    <row r="622" spans="2:2" x14ac:dyDescent="0.25">
      <c r="B622" s="111"/>
    </row>
    <row r="623" spans="2:2" x14ac:dyDescent="0.25">
      <c r="B623" s="111"/>
    </row>
    <row r="624" spans="2:2" x14ac:dyDescent="0.25">
      <c r="B624" s="111"/>
    </row>
    <row r="625" spans="2:2" x14ac:dyDescent="0.25">
      <c r="B625" s="111"/>
    </row>
    <row r="626" spans="2:2" x14ac:dyDescent="0.25">
      <c r="B626" s="111"/>
    </row>
    <row r="627" spans="2:2" x14ac:dyDescent="0.25">
      <c r="B627" s="111"/>
    </row>
    <row r="628" spans="2:2" x14ac:dyDescent="0.25">
      <c r="B628" s="111"/>
    </row>
    <row r="629" spans="2:2" x14ac:dyDescent="0.25">
      <c r="B629" s="111"/>
    </row>
    <row r="630" spans="2:2" x14ac:dyDescent="0.25">
      <c r="B630" s="111"/>
    </row>
    <row r="631" spans="2:2" x14ac:dyDescent="0.25">
      <c r="B631" s="111"/>
    </row>
    <row r="632" spans="2:2" x14ac:dyDescent="0.25">
      <c r="B632" s="111"/>
    </row>
    <row r="633" spans="2:2" x14ac:dyDescent="0.25">
      <c r="B633" s="111"/>
    </row>
    <row r="634" spans="2:2" x14ac:dyDescent="0.25">
      <c r="B634" s="111"/>
    </row>
    <row r="635" spans="2:2" x14ac:dyDescent="0.25">
      <c r="B635" s="111"/>
    </row>
    <row r="636" spans="2:2" x14ac:dyDescent="0.25">
      <c r="B636" s="111"/>
    </row>
    <row r="637" spans="2:2" x14ac:dyDescent="0.25">
      <c r="B637" s="111"/>
    </row>
    <row r="638" spans="2:2" x14ac:dyDescent="0.25">
      <c r="B638" s="111"/>
    </row>
    <row r="639" spans="2:2" x14ac:dyDescent="0.25">
      <c r="B639" s="111"/>
    </row>
    <row r="640" spans="2:2" x14ac:dyDescent="0.25">
      <c r="B640" s="111"/>
    </row>
    <row r="641" spans="2:2" x14ac:dyDescent="0.25">
      <c r="B641" s="111"/>
    </row>
    <row r="642" spans="2:2" x14ac:dyDescent="0.25">
      <c r="B642" s="111"/>
    </row>
    <row r="643" spans="2:2" x14ac:dyDescent="0.25">
      <c r="B643" s="111"/>
    </row>
    <row r="644" spans="2:2" x14ac:dyDescent="0.25">
      <c r="B644" s="111"/>
    </row>
    <row r="645" spans="2:2" x14ac:dyDescent="0.25">
      <c r="B645" s="111"/>
    </row>
    <row r="646" spans="2:2" x14ac:dyDescent="0.25">
      <c r="B646" s="111"/>
    </row>
    <row r="647" spans="2:2" x14ac:dyDescent="0.25">
      <c r="B647" s="111"/>
    </row>
    <row r="648" spans="2:2" x14ac:dyDescent="0.25">
      <c r="B648" s="111"/>
    </row>
    <row r="649" spans="2:2" x14ac:dyDescent="0.25">
      <c r="B649" s="111"/>
    </row>
    <row r="650" spans="2:2" x14ac:dyDescent="0.25">
      <c r="B650" s="111"/>
    </row>
    <row r="651" spans="2:2" x14ac:dyDescent="0.25">
      <c r="B651" s="111"/>
    </row>
    <row r="652" spans="2:2" x14ac:dyDescent="0.25">
      <c r="B652" s="111"/>
    </row>
    <row r="653" spans="2:2" x14ac:dyDescent="0.25">
      <c r="B653" s="111"/>
    </row>
    <row r="654" spans="2:2" x14ac:dyDescent="0.25">
      <c r="B654" s="111"/>
    </row>
    <row r="655" spans="2:2" x14ac:dyDescent="0.25">
      <c r="B655" s="111"/>
    </row>
    <row r="656" spans="2:2" x14ac:dyDescent="0.25">
      <c r="B656" s="111"/>
    </row>
    <row r="657" spans="2:2" x14ac:dyDescent="0.25">
      <c r="B657" s="111"/>
    </row>
    <row r="658" spans="2:2" x14ac:dyDescent="0.25">
      <c r="B658" s="111"/>
    </row>
    <row r="659" spans="2:2" x14ac:dyDescent="0.25">
      <c r="B659" s="111"/>
    </row>
    <row r="660" spans="2:2" x14ac:dyDescent="0.25">
      <c r="B660" s="111"/>
    </row>
    <row r="661" spans="2:2" x14ac:dyDescent="0.25">
      <c r="B661" s="111"/>
    </row>
    <row r="662" spans="2:2" x14ac:dyDescent="0.25">
      <c r="B662" s="111"/>
    </row>
    <row r="663" spans="2:2" x14ac:dyDescent="0.25">
      <c r="B663" s="111"/>
    </row>
    <row r="664" spans="2:2" x14ac:dyDescent="0.25">
      <c r="B664" s="111"/>
    </row>
    <row r="665" spans="2:2" x14ac:dyDescent="0.25">
      <c r="B665" s="111"/>
    </row>
    <row r="666" spans="2:2" x14ac:dyDescent="0.25">
      <c r="B666" s="111"/>
    </row>
    <row r="667" spans="2:2" x14ac:dyDescent="0.25">
      <c r="B667" s="111"/>
    </row>
    <row r="668" spans="2:2" x14ac:dyDescent="0.25">
      <c r="B668" s="111"/>
    </row>
    <row r="669" spans="2:2" x14ac:dyDescent="0.25">
      <c r="B669" s="111"/>
    </row>
    <row r="670" spans="2:2" x14ac:dyDescent="0.25">
      <c r="B670" s="111"/>
    </row>
    <row r="671" spans="2:2" x14ac:dyDescent="0.25">
      <c r="B671" s="111"/>
    </row>
    <row r="672" spans="2:2" x14ac:dyDescent="0.25">
      <c r="B672" s="111"/>
    </row>
    <row r="673" spans="2:2" x14ac:dyDescent="0.25">
      <c r="B673" s="111"/>
    </row>
    <row r="674" spans="2:2" x14ac:dyDescent="0.25">
      <c r="B674" s="111"/>
    </row>
    <row r="675" spans="2:2" x14ac:dyDescent="0.25">
      <c r="B675" s="111"/>
    </row>
    <row r="676" spans="2:2" x14ac:dyDescent="0.25">
      <c r="B676" s="111"/>
    </row>
    <row r="677" spans="2:2" x14ac:dyDescent="0.25">
      <c r="B677" s="111"/>
    </row>
    <row r="678" spans="2:2" x14ac:dyDescent="0.25">
      <c r="B678" s="111"/>
    </row>
    <row r="679" spans="2:2" x14ac:dyDescent="0.25">
      <c r="B679" s="111"/>
    </row>
    <row r="680" spans="2:2" x14ac:dyDescent="0.25">
      <c r="B680" s="111"/>
    </row>
    <row r="681" spans="2:2" x14ac:dyDescent="0.25">
      <c r="B681" s="111"/>
    </row>
    <row r="682" spans="2:2" x14ac:dyDescent="0.25">
      <c r="B682" s="111"/>
    </row>
    <row r="683" spans="2:2" x14ac:dyDescent="0.25">
      <c r="B683" s="111"/>
    </row>
    <row r="684" spans="2:2" x14ac:dyDescent="0.25">
      <c r="B684" s="111"/>
    </row>
    <row r="685" spans="2:2" x14ac:dyDescent="0.25">
      <c r="B685" s="111"/>
    </row>
    <row r="686" spans="2:2" x14ac:dyDescent="0.25">
      <c r="B686" s="111"/>
    </row>
    <row r="687" spans="2:2" x14ac:dyDescent="0.25">
      <c r="B687" s="111"/>
    </row>
    <row r="688" spans="2:2" x14ac:dyDescent="0.25">
      <c r="B688" s="111"/>
    </row>
    <row r="689" spans="2:2" x14ac:dyDescent="0.25">
      <c r="B689" s="111"/>
    </row>
    <row r="690" spans="2:2" x14ac:dyDescent="0.25">
      <c r="B690" s="111"/>
    </row>
    <row r="691" spans="2:2" x14ac:dyDescent="0.25">
      <c r="B691" s="111"/>
    </row>
    <row r="692" spans="2:2" x14ac:dyDescent="0.25">
      <c r="B692" s="111"/>
    </row>
    <row r="693" spans="2:2" x14ac:dyDescent="0.25">
      <c r="B693" s="111"/>
    </row>
    <row r="694" spans="2:2" x14ac:dyDescent="0.25">
      <c r="B694" s="111"/>
    </row>
    <row r="695" spans="2:2" x14ac:dyDescent="0.25">
      <c r="B695" s="111"/>
    </row>
    <row r="696" spans="2:2" x14ac:dyDescent="0.25">
      <c r="B696" s="111"/>
    </row>
    <row r="697" spans="2:2" x14ac:dyDescent="0.25">
      <c r="B697" s="111"/>
    </row>
    <row r="698" spans="2:2" x14ac:dyDescent="0.25">
      <c r="B698" s="111"/>
    </row>
    <row r="699" spans="2:2" x14ac:dyDescent="0.25">
      <c r="B699" s="111"/>
    </row>
    <row r="700" spans="2:2" x14ac:dyDescent="0.25">
      <c r="B700" s="111"/>
    </row>
    <row r="701" spans="2:2" x14ac:dyDescent="0.25">
      <c r="B701" s="111"/>
    </row>
    <row r="702" spans="2:2" x14ac:dyDescent="0.25">
      <c r="B702" s="111"/>
    </row>
    <row r="703" spans="2:2" x14ac:dyDescent="0.25">
      <c r="B703" s="111"/>
    </row>
    <row r="704" spans="2:2" x14ac:dyDescent="0.25">
      <c r="B704" s="111"/>
    </row>
    <row r="705" spans="2:2" x14ac:dyDescent="0.25">
      <c r="B705" s="111"/>
    </row>
    <row r="706" spans="2:2" x14ac:dyDescent="0.25">
      <c r="B706" s="111"/>
    </row>
    <row r="707" spans="2:2" x14ac:dyDescent="0.25">
      <c r="B707" s="111"/>
    </row>
    <row r="708" spans="2:2" x14ac:dyDescent="0.25">
      <c r="B708" s="111"/>
    </row>
    <row r="709" spans="2:2" x14ac:dyDescent="0.25">
      <c r="B709" s="111"/>
    </row>
    <row r="710" spans="2:2" x14ac:dyDescent="0.25">
      <c r="B710" s="111"/>
    </row>
    <row r="711" spans="2:2" x14ac:dyDescent="0.25">
      <c r="B711" s="111"/>
    </row>
    <row r="712" spans="2:2" x14ac:dyDescent="0.25">
      <c r="B712" s="111"/>
    </row>
    <row r="713" spans="2:2" x14ac:dyDescent="0.25">
      <c r="B713" s="111"/>
    </row>
    <row r="714" spans="2:2" x14ac:dyDescent="0.25">
      <c r="B714" s="111"/>
    </row>
    <row r="715" spans="2:2" x14ac:dyDescent="0.25">
      <c r="B715" s="111"/>
    </row>
    <row r="716" spans="2:2" x14ac:dyDescent="0.25">
      <c r="B716" s="111"/>
    </row>
    <row r="717" spans="2:2" x14ac:dyDescent="0.25">
      <c r="B717" s="111"/>
    </row>
    <row r="718" spans="2:2" x14ac:dyDescent="0.25">
      <c r="B718" s="111"/>
    </row>
    <row r="719" spans="2:2" x14ac:dyDescent="0.25">
      <c r="B719" s="111"/>
    </row>
    <row r="720" spans="2:2" x14ac:dyDescent="0.25">
      <c r="B720" s="111"/>
    </row>
    <row r="721" spans="2:2" x14ac:dyDescent="0.25">
      <c r="B721" s="111"/>
    </row>
    <row r="722" spans="2:2" x14ac:dyDescent="0.25">
      <c r="B722" s="111"/>
    </row>
    <row r="723" spans="2:2" x14ac:dyDescent="0.25">
      <c r="B723" s="111"/>
    </row>
    <row r="724" spans="2:2" x14ac:dyDescent="0.25">
      <c r="B724" s="111"/>
    </row>
    <row r="725" spans="2:2" x14ac:dyDescent="0.25">
      <c r="B725" s="111"/>
    </row>
    <row r="726" spans="2:2" x14ac:dyDescent="0.25">
      <c r="B726" s="111"/>
    </row>
    <row r="727" spans="2:2" x14ac:dyDescent="0.25">
      <c r="B727" s="111"/>
    </row>
    <row r="728" spans="2:2" x14ac:dyDescent="0.25">
      <c r="B728" s="111"/>
    </row>
    <row r="729" spans="2:2" x14ac:dyDescent="0.25">
      <c r="B729" s="111"/>
    </row>
    <row r="730" spans="2:2" x14ac:dyDescent="0.25">
      <c r="B730" s="111"/>
    </row>
    <row r="731" spans="2:2" x14ac:dyDescent="0.25">
      <c r="B731" s="111"/>
    </row>
    <row r="732" spans="2:2" x14ac:dyDescent="0.25">
      <c r="B732" s="111"/>
    </row>
    <row r="733" spans="2:2" x14ac:dyDescent="0.25">
      <c r="B733" s="111"/>
    </row>
    <row r="734" spans="2:2" x14ac:dyDescent="0.25">
      <c r="B734" s="111"/>
    </row>
    <row r="735" spans="2:2" x14ac:dyDescent="0.25">
      <c r="B735" s="111"/>
    </row>
    <row r="736" spans="2:2" x14ac:dyDescent="0.25">
      <c r="B736" s="111"/>
    </row>
    <row r="737" spans="2:2" x14ac:dyDescent="0.25">
      <c r="B737" s="111"/>
    </row>
    <row r="738" spans="2:2" x14ac:dyDescent="0.25">
      <c r="B738" s="111"/>
    </row>
    <row r="739" spans="2:2" x14ac:dyDescent="0.25">
      <c r="B739" s="111"/>
    </row>
    <row r="740" spans="2:2" x14ac:dyDescent="0.25">
      <c r="B740" s="111"/>
    </row>
    <row r="741" spans="2:2" x14ac:dyDescent="0.25">
      <c r="B741" s="111"/>
    </row>
    <row r="742" spans="2:2" x14ac:dyDescent="0.25">
      <c r="B742" s="111"/>
    </row>
    <row r="743" spans="2:2" x14ac:dyDescent="0.25">
      <c r="B743" s="111"/>
    </row>
    <row r="744" spans="2:2" x14ac:dyDescent="0.25">
      <c r="B744" s="111"/>
    </row>
    <row r="745" spans="2:2" x14ac:dyDescent="0.25">
      <c r="B745" s="111"/>
    </row>
    <row r="746" spans="2:2" x14ac:dyDescent="0.25">
      <c r="B746" s="111"/>
    </row>
    <row r="747" spans="2:2" x14ac:dyDescent="0.25">
      <c r="B747" s="111"/>
    </row>
    <row r="748" spans="2:2" x14ac:dyDescent="0.25">
      <c r="B748" s="111"/>
    </row>
    <row r="749" spans="2:2" x14ac:dyDescent="0.25">
      <c r="B749" s="111"/>
    </row>
    <row r="750" spans="2:2" x14ac:dyDescent="0.25">
      <c r="B750" s="111"/>
    </row>
    <row r="751" spans="2:2" x14ac:dyDescent="0.25">
      <c r="B751" s="111"/>
    </row>
    <row r="752" spans="2:2" x14ac:dyDescent="0.25">
      <c r="B752" s="111"/>
    </row>
    <row r="753" spans="2:2" x14ac:dyDescent="0.25">
      <c r="B753" s="111"/>
    </row>
    <row r="754" spans="2:2" x14ac:dyDescent="0.25">
      <c r="B754" s="111"/>
    </row>
    <row r="755" spans="2:2" x14ac:dyDescent="0.25">
      <c r="B755" s="111"/>
    </row>
    <row r="756" spans="2:2" x14ac:dyDescent="0.25">
      <c r="B756" s="111"/>
    </row>
    <row r="757" spans="2:2" x14ac:dyDescent="0.25">
      <c r="B757" s="111"/>
    </row>
    <row r="758" spans="2:2" x14ac:dyDescent="0.25">
      <c r="B758" s="111"/>
    </row>
    <row r="759" spans="2:2" x14ac:dyDescent="0.25">
      <c r="B759" s="111"/>
    </row>
    <row r="760" spans="2:2" x14ac:dyDescent="0.25">
      <c r="B760" s="111"/>
    </row>
    <row r="761" spans="2:2" x14ac:dyDescent="0.25">
      <c r="B761" s="111"/>
    </row>
    <row r="762" spans="2:2" x14ac:dyDescent="0.25">
      <c r="B762" s="111"/>
    </row>
    <row r="763" spans="2:2" x14ac:dyDescent="0.25">
      <c r="B763" s="111"/>
    </row>
    <row r="764" spans="2:2" x14ac:dyDescent="0.25">
      <c r="B764" s="111"/>
    </row>
    <row r="765" spans="2:2" x14ac:dyDescent="0.25">
      <c r="B765" s="111"/>
    </row>
    <row r="766" spans="2:2" x14ac:dyDescent="0.25">
      <c r="B766" s="111"/>
    </row>
    <row r="767" spans="2:2" x14ac:dyDescent="0.25">
      <c r="B767" s="111"/>
    </row>
    <row r="768" spans="2:2" x14ac:dyDescent="0.25">
      <c r="B768" s="111"/>
    </row>
    <row r="769" spans="2:2" x14ac:dyDescent="0.25">
      <c r="B769" s="111"/>
    </row>
    <row r="770" spans="2:2" x14ac:dyDescent="0.25">
      <c r="B770" s="111"/>
    </row>
    <row r="771" spans="2:2" x14ac:dyDescent="0.25">
      <c r="B771" s="111"/>
    </row>
    <row r="772" spans="2:2" x14ac:dyDescent="0.25">
      <c r="B772" s="111"/>
    </row>
    <row r="773" spans="2:2" x14ac:dyDescent="0.25">
      <c r="B773" s="111"/>
    </row>
    <row r="774" spans="2:2" x14ac:dyDescent="0.25">
      <c r="B774" s="111"/>
    </row>
    <row r="775" spans="2:2" x14ac:dyDescent="0.25">
      <c r="B775" s="111"/>
    </row>
    <row r="776" spans="2:2" x14ac:dyDescent="0.25">
      <c r="B776" s="111"/>
    </row>
    <row r="777" spans="2:2" x14ac:dyDescent="0.25">
      <c r="B777" s="111"/>
    </row>
    <row r="778" spans="2:2" x14ac:dyDescent="0.25">
      <c r="B778" s="111"/>
    </row>
    <row r="779" spans="2:2" x14ac:dyDescent="0.25">
      <c r="B779" s="111"/>
    </row>
    <row r="780" spans="2:2" x14ac:dyDescent="0.25">
      <c r="B780" s="111"/>
    </row>
    <row r="781" spans="2:2" x14ac:dyDescent="0.25">
      <c r="B781" s="111"/>
    </row>
    <row r="782" spans="2:2" x14ac:dyDescent="0.25">
      <c r="B782" s="111"/>
    </row>
    <row r="783" spans="2:2" x14ac:dyDescent="0.25">
      <c r="B783" s="111"/>
    </row>
    <row r="784" spans="2:2" x14ac:dyDescent="0.25">
      <c r="B784" s="111"/>
    </row>
    <row r="785" spans="2:2" x14ac:dyDescent="0.25">
      <c r="B785" s="111"/>
    </row>
    <row r="786" spans="2:2" x14ac:dyDescent="0.25">
      <c r="B786" s="111"/>
    </row>
    <row r="787" spans="2:2" x14ac:dyDescent="0.25">
      <c r="B787" s="111"/>
    </row>
    <row r="788" spans="2:2" x14ac:dyDescent="0.25">
      <c r="B788" s="111"/>
    </row>
    <row r="789" spans="2:2" x14ac:dyDescent="0.25">
      <c r="B789" s="111"/>
    </row>
    <row r="790" spans="2:2" x14ac:dyDescent="0.25">
      <c r="B790" s="111"/>
    </row>
    <row r="791" spans="2:2" x14ac:dyDescent="0.25">
      <c r="B791" s="111"/>
    </row>
    <row r="792" spans="2:2" x14ac:dyDescent="0.25">
      <c r="B792" s="111"/>
    </row>
    <row r="793" spans="2:2" x14ac:dyDescent="0.25">
      <c r="B793" s="111"/>
    </row>
    <row r="794" spans="2:2" x14ac:dyDescent="0.25">
      <c r="B794" s="111"/>
    </row>
    <row r="795" spans="2:2" x14ac:dyDescent="0.25">
      <c r="B795" s="111"/>
    </row>
    <row r="796" spans="2:2" x14ac:dyDescent="0.25">
      <c r="B796" s="111"/>
    </row>
    <row r="797" spans="2:2" x14ac:dyDescent="0.25">
      <c r="B797" s="111"/>
    </row>
    <row r="798" spans="2:2" x14ac:dyDescent="0.25">
      <c r="B798" s="111"/>
    </row>
    <row r="799" spans="2:2" x14ac:dyDescent="0.25">
      <c r="B799" s="111"/>
    </row>
    <row r="800" spans="2:2" x14ac:dyDescent="0.25">
      <c r="B800" s="111"/>
    </row>
    <row r="801" spans="2:2" x14ac:dyDescent="0.25">
      <c r="B801" s="111"/>
    </row>
    <row r="802" spans="2:2" x14ac:dyDescent="0.25">
      <c r="B802" s="111"/>
    </row>
    <row r="803" spans="2:2" x14ac:dyDescent="0.25">
      <c r="B803" s="111"/>
    </row>
    <row r="804" spans="2:2" x14ac:dyDescent="0.25">
      <c r="B804" s="111"/>
    </row>
    <row r="805" spans="2:2" x14ac:dyDescent="0.25">
      <c r="B805" s="111"/>
    </row>
    <row r="806" spans="2:2" x14ac:dyDescent="0.25">
      <c r="B806" s="111"/>
    </row>
    <row r="807" spans="2:2" x14ac:dyDescent="0.25">
      <c r="B807" s="111"/>
    </row>
    <row r="808" spans="2:2" x14ac:dyDescent="0.25">
      <c r="B808" s="111"/>
    </row>
    <row r="809" spans="2:2" x14ac:dyDescent="0.25">
      <c r="B809" s="111"/>
    </row>
    <row r="810" spans="2:2" x14ac:dyDescent="0.25">
      <c r="B810" s="111"/>
    </row>
    <row r="811" spans="2:2" x14ac:dyDescent="0.25">
      <c r="B811" s="111"/>
    </row>
    <row r="812" spans="2:2" x14ac:dyDescent="0.25">
      <c r="B812" s="111"/>
    </row>
    <row r="813" spans="2:2" x14ac:dyDescent="0.25">
      <c r="B813" s="111"/>
    </row>
    <row r="814" spans="2:2" x14ac:dyDescent="0.25">
      <c r="B814" s="111"/>
    </row>
    <row r="815" spans="2:2" x14ac:dyDescent="0.25">
      <c r="B815" s="111"/>
    </row>
    <row r="816" spans="2:2" x14ac:dyDescent="0.25">
      <c r="B816" s="111"/>
    </row>
    <row r="817" spans="2:2" x14ac:dyDescent="0.25">
      <c r="B817" s="111"/>
    </row>
    <row r="818" spans="2:2" x14ac:dyDescent="0.25">
      <c r="B818" s="111"/>
    </row>
    <row r="819" spans="2:2" x14ac:dyDescent="0.25">
      <c r="B819" s="111"/>
    </row>
    <row r="820" spans="2:2" x14ac:dyDescent="0.25">
      <c r="B820" s="111"/>
    </row>
    <row r="821" spans="2:2" x14ac:dyDescent="0.25">
      <c r="B821" s="111"/>
    </row>
    <row r="822" spans="2:2" x14ac:dyDescent="0.25">
      <c r="B822" s="111"/>
    </row>
    <row r="823" spans="2:2" x14ac:dyDescent="0.25">
      <c r="B823" s="111"/>
    </row>
    <row r="824" spans="2:2" x14ac:dyDescent="0.25">
      <c r="B824" s="111"/>
    </row>
    <row r="825" spans="2:2" x14ac:dyDescent="0.25">
      <c r="B825" s="111"/>
    </row>
    <row r="826" spans="2:2" x14ac:dyDescent="0.25">
      <c r="B826" s="111"/>
    </row>
    <row r="827" spans="2:2" x14ac:dyDescent="0.25">
      <c r="B827" s="111"/>
    </row>
    <row r="828" spans="2:2" x14ac:dyDescent="0.25">
      <c r="B828" s="111"/>
    </row>
    <row r="829" spans="2:2" x14ac:dyDescent="0.25">
      <c r="B829" s="111"/>
    </row>
    <row r="830" spans="2:2" x14ac:dyDescent="0.25">
      <c r="B830" s="111"/>
    </row>
    <row r="831" spans="2:2" x14ac:dyDescent="0.25">
      <c r="B831" s="111"/>
    </row>
    <row r="832" spans="2:2" x14ac:dyDescent="0.25">
      <c r="B832" s="111"/>
    </row>
    <row r="833" spans="2:2" x14ac:dyDescent="0.25">
      <c r="B833" s="111"/>
    </row>
    <row r="834" spans="2:2" x14ac:dyDescent="0.25">
      <c r="B834" s="111"/>
    </row>
    <row r="835" spans="2:2" x14ac:dyDescent="0.25">
      <c r="B835" s="111"/>
    </row>
    <row r="836" spans="2:2" x14ac:dyDescent="0.25">
      <c r="B836" s="111"/>
    </row>
    <row r="837" spans="2:2" x14ac:dyDescent="0.25">
      <c r="B837" s="111"/>
    </row>
    <row r="838" spans="2:2" x14ac:dyDescent="0.25">
      <c r="B838" s="111"/>
    </row>
    <row r="839" spans="2:2" x14ac:dyDescent="0.25">
      <c r="B839" s="111"/>
    </row>
    <row r="840" spans="2:2" x14ac:dyDescent="0.25">
      <c r="B840" s="111"/>
    </row>
    <row r="841" spans="2:2" x14ac:dyDescent="0.25">
      <c r="B841" s="111"/>
    </row>
    <row r="842" spans="2:2" x14ac:dyDescent="0.25">
      <c r="B842" s="111"/>
    </row>
    <row r="843" spans="2:2" x14ac:dyDescent="0.25">
      <c r="B843" s="111"/>
    </row>
    <row r="844" spans="2:2" x14ac:dyDescent="0.25">
      <c r="B844" s="111"/>
    </row>
    <row r="845" spans="2:2" x14ac:dyDescent="0.25">
      <c r="B845" s="111"/>
    </row>
    <row r="846" spans="2:2" x14ac:dyDescent="0.25">
      <c r="B846" s="111"/>
    </row>
    <row r="847" spans="2:2" x14ac:dyDescent="0.25">
      <c r="B847" s="111"/>
    </row>
    <row r="848" spans="2:2" x14ac:dyDescent="0.25">
      <c r="B848" s="111"/>
    </row>
    <row r="849" spans="2:2" x14ac:dyDescent="0.25">
      <c r="B849" s="111"/>
    </row>
    <row r="850" spans="2:2" x14ac:dyDescent="0.25">
      <c r="B850" s="111"/>
    </row>
    <row r="851" spans="2:2" x14ac:dyDescent="0.25">
      <c r="B851" s="111"/>
    </row>
    <row r="852" spans="2:2" x14ac:dyDescent="0.25">
      <c r="B852" s="111"/>
    </row>
    <row r="853" spans="2:2" x14ac:dyDescent="0.25">
      <c r="B853" s="111"/>
    </row>
    <row r="854" spans="2:2" x14ac:dyDescent="0.25">
      <c r="B854" s="111"/>
    </row>
    <row r="855" spans="2:2" x14ac:dyDescent="0.25">
      <c r="B855" s="111"/>
    </row>
    <row r="856" spans="2:2" x14ac:dyDescent="0.25">
      <c r="B856" s="111"/>
    </row>
    <row r="857" spans="2:2" x14ac:dyDescent="0.25">
      <c r="B857" s="111"/>
    </row>
    <row r="858" spans="2:2" x14ac:dyDescent="0.25">
      <c r="B858" s="111"/>
    </row>
    <row r="859" spans="2:2" x14ac:dyDescent="0.25">
      <c r="B859" s="111"/>
    </row>
    <row r="860" spans="2:2" x14ac:dyDescent="0.25">
      <c r="B860" s="111"/>
    </row>
    <row r="861" spans="2:2" x14ac:dyDescent="0.25">
      <c r="B861" s="111"/>
    </row>
    <row r="862" spans="2:2" x14ac:dyDescent="0.25">
      <c r="B862" s="111"/>
    </row>
    <row r="863" spans="2:2" x14ac:dyDescent="0.25">
      <c r="B863" s="111"/>
    </row>
    <row r="864" spans="2:2" x14ac:dyDescent="0.25">
      <c r="B864" s="111"/>
    </row>
    <row r="865" spans="2:2" x14ac:dyDescent="0.25">
      <c r="B865" s="111"/>
    </row>
    <row r="866" spans="2:2" x14ac:dyDescent="0.25">
      <c r="B866" s="111"/>
    </row>
    <row r="867" spans="2:2" x14ac:dyDescent="0.25">
      <c r="B867" s="111"/>
    </row>
    <row r="868" spans="2:2" x14ac:dyDescent="0.25">
      <c r="B868" s="111"/>
    </row>
    <row r="869" spans="2:2" x14ac:dyDescent="0.25">
      <c r="B869" s="111"/>
    </row>
    <row r="870" spans="2:2" x14ac:dyDescent="0.25">
      <c r="B870" s="111"/>
    </row>
    <row r="871" spans="2:2" x14ac:dyDescent="0.25">
      <c r="B871" s="111"/>
    </row>
    <row r="872" spans="2:2" x14ac:dyDescent="0.25">
      <c r="B872" s="111"/>
    </row>
    <row r="873" spans="2:2" x14ac:dyDescent="0.25">
      <c r="B873" s="111"/>
    </row>
    <row r="874" spans="2:2" x14ac:dyDescent="0.25">
      <c r="B874" s="111"/>
    </row>
    <row r="875" spans="2:2" x14ac:dyDescent="0.25">
      <c r="B875" s="111"/>
    </row>
    <row r="876" spans="2:2" x14ac:dyDescent="0.25">
      <c r="B876" s="111"/>
    </row>
    <row r="877" spans="2:2" x14ac:dyDescent="0.25">
      <c r="B877" s="111"/>
    </row>
    <row r="878" spans="2:2" x14ac:dyDescent="0.25">
      <c r="B878" s="111"/>
    </row>
    <row r="879" spans="2:2" x14ac:dyDescent="0.25">
      <c r="B879" s="111"/>
    </row>
    <row r="880" spans="2:2" x14ac:dyDescent="0.25">
      <c r="B880" s="111"/>
    </row>
    <row r="881" spans="2:2" x14ac:dyDescent="0.25">
      <c r="B881" s="111"/>
    </row>
    <row r="882" spans="2:2" x14ac:dyDescent="0.25">
      <c r="B882" s="111"/>
    </row>
    <row r="883" spans="2:2" x14ac:dyDescent="0.25">
      <c r="B883" s="111"/>
    </row>
    <row r="884" spans="2:2" x14ac:dyDescent="0.25">
      <c r="B884" s="111"/>
    </row>
    <row r="885" spans="2:2" x14ac:dyDescent="0.25">
      <c r="B885" s="111"/>
    </row>
    <row r="886" spans="2:2" x14ac:dyDescent="0.25">
      <c r="B886" s="111"/>
    </row>
    <row r="887" spans="2:2" x14ac:dyDescent="0.25">
      <c r="B887" s="111"/>
    </row>
    <row r="888" spans="2:2" x14ac:dyDescent="0.25">
      <c r="B888" s="111"/>
    </row>
    <row r="889" spans="2:2" x14ac:dyDescent="0.25">
      <c r="B889" s="111"/>
    </row>
    <row r="890" spans="2:2" x14ac:dyDescent="0.25">
      <c r="B890" s="111"/>
    </row>
    <row r="891" spans="2:2" x14ac:dyDescent="0.25">
      <c r="B891" s="111"/>
    </row>
    <row r="892" spans="2:2" x14ac:dyDescent="0.25">
      <c r="B892" s="111"/>
    </row>
    <row r="893" spans="2:2" x14ac:dyDescent="0.25">
      <c r="B893" s="111"/>
    </row>
    <row r="894" spans="2:2" x14ac:dyDescent="0.25">
      <c r="B894" s="111"/>
    </row>
    <row r="895" spans="2:2" x14ac:dyDescent="0.25">
      <c r="B895" s="111"/>
    </row>
    <row r="896" spans="2:2" x14ac:dyDescent="0.25">
      <c r="B896" s="111"/>
    </row>
    <row r="897" spans="2:2" x14ac:dyDescent="0.25">
      <c r="B897" s="111"/>
    </row>
    <row r="898" spans="2:2" x14ac:dyDescent="0.25">
      <c r="B898" s="111"/>
    </row>
    <row r="899" spans="2:2" x14ac:dyDescent="0.25">
      <c r="B899" s="111"/>
    </row>
    <row r="900" spans="2:2" x14ac:dyDescent="0.25">
      <c r="B900" s="111"/>
    </row>
    <row r="901" spans="2:2" x14ac:dyDescent="0.25">
      <c r="B901" s="111"/>
    </row>
    <row r="902" spans="2:2" x14ac:dyDescent="0.25">
      <c r="B902" s="111"/>
    </row>
    <row r="903" spans="2:2" x14ac:dyDescent="0.25">
      <c r="B903" s="111"/>
    </row>
    <row r="904" spans="2:2" x14ac:dyDescent="0.25">
      <c r="B904" s="111"/>
    </row>
    <row r="905" spans="2:2" x14ac:dyDescent="0.25">
      <c r="B905" s="111"/>
    </row>
    <row r="906" spans="2:2" x14ac:dyDescent="0.25">
      <c r="B906" s="111"/>
    </row>
    <row r="907" spans="2:2" x14ac:dyDescent="0.25">
      <c r="B907" s="111"/>
    </row>
    <row r="908" spans="2:2" x14ac:dyDescent="0.25">
      <c r="B908" s="111"/>
    </row>
    <row r="909" spans="2:2" x14ac:dyDescent="0.25">
      <c r="B909" s="111"/>
    </row>
    <row r="910" spans="2:2" x14ac:dyDescent="0.25">
      <c r="B910" s="111"/>
    </row>
    <row r="911" spans="2:2" x14ac:dyDescent="0.25">
      <c r="B911" s="111"/>
    </row>
    <row r="912" spans="2:2" x14ac:dyDescent="0.25">
      <c r="B912" s="111"/>
    </row>
    <row r="913" spans="2:2" x14ac:dyDescent="0.25">
      <c r="B913" s="111"/>
    </row>
    <row r="914" spans="2:2" x14ac:dyDescent="0.25">
      <c r="B914" s="111"/>
    </row>
    <row r="915" spans="2:2" x14ac:dyDescent="0.25">
      <c r="B915" s="111"/>
    </row>
    <row r="916" spans="2:2" x14ac:dyDescent="0.25">
      <c r="B916" s="111"/>
    </row>
    <row r="917" spans="2:2" x14ac:dyDescent="0.25">
      <c r="B917" s="111"/>
    </row>
    <row r="918" spans="2:2" x14ac:dyDescent="0.25">
      <c r="B918" s="111"/>
    </row>
    <row r="919" spans="2:2" x14ac:dyDescent="0.25">
      <c r="B919" s="111"/>
    </row>
    <row r="920" spans="2:2" x14ac:dyDescent="0.25">
      <c r="B920" s="111"/>
    </row>
    <row r="921" spans="2:2" x14ac:dyDescent="0.25">
      <c r="B921" s="111"/>
    </row>
    <row r="922" spans="2:2" x14ac:dyDescent="0.25">
      <c r="B922" s="111"/>
    </row>
    <row r="923" spans="2:2" x14ac:dyDescent="0.25">
      <c r="B923" s="111"/>
    </row>
    <row r="924" spans="2:2" x14ac:dyDescent="0.25">
      <c r="B924" s="111"/>
    </row>
    <row r="925" spans="2:2" x14ac:dyDescent="0.25">
      <c r="B925" s="111"/>
    </row>
    <row r="926" spans="2:2" x14ac:dyDescent="0.25">
      <c r="B926" s="111"/>
    </row>
    <row r="927" spans="2:2" x14ac:dyDescent="0.25">
      <c r="B927" s="111"/>
    </row>
    <row r="928" spans="2:2" x14ac:dyDescent="0.25">
      <c r="B928" s="111"/>
    </row>
    <row r="929" spans="2:2" x14ac:dyDescent="0.25">
      <c r="B929" s="111"/>
    </row>
    <row r="930" spans="2:2" x14ac:dyDescent="0.25">
      <c r="B930" s="111"/>
    </row>
    <row r="931" spans="2:2" x14ac:dyDescent="0.25">
      <c r="B931" s="111"/>
    </row>
    <row r="932" spans="2:2" x14ac:dyDescent="0.25">
      <c r="B932" s="111"/>
    </row>
    <row r="933" spans="2:2" x14ac:dyDescent="0.25">
      <c r="B933" s="111"/>
    </row>
    <row r="934" spans="2:2" x14ac:dyDescent="0.25">
      <c r="B934" s="111"/>
    </row>
    <row r="935" spans="2:2" x14ac:dyDescent="0.25">
      <c r="B935" s="111"/>
    </row>
    <row r="936" spans="2:2" x14ac:dyDescent="0.25">
      <c r="B936" s="111"/>
    </row>
    <row r="937" spans="2:2" x14ac:dyDescent="0.25">
      <c r="B937" s="111"/>
    </row>
    <row r="938" spans="2:2" x14ac:dyDescent="0.25">
      <c r="B938" s="111"/>
    </row>
    <row r="939" spans="2:2" x14ac:dyDescent="0.25">
      <c r="B939" s="111"/>
    </row>
    <row r="940" spans="2:2" x14ac:dyDescent="0.25">
      <c r="B940" s="111"/>
    </row>
    <row r="941" spans="2:2" x14ac:dyDescent="0.25">
      <c r="B941" s="111"/>
    </row>
    <row r="942" spans="2:2" x14ac:dyDescent="0.25">
      <c r="B942" s="111"/>
    </row>
    <row r="943" spans="2:2" x14ac:dyDescent="0.25">
      <c r="B943" s="111"/>
    </row>
    <row r="944" spans="2:2" x14ac:dyDescent="0.25">
      <c r="B944" s="111"/>
    </row>
    <row r="945" spans="2:2" x14ac:dyDescent="0.25">
      <c r="B945" s="111"/>
    </row>
    <row r="946" spans="2:2" x14ac:dyDescent="0.25">
      <c r="B946" s="111"/>
    </row>
    <row r="947" spans="2:2" x14ac:dyDescent="0.25">
      <c r="B947" s="111"/>
    </row>
    <row r="948" spans="2:2" x14ac:dyDescent="0.25">
      <c r="B948" s="111"/>
    </row>
    <row r="949" spans="2:2" x14ac:dyDescent="0.25">
      <c r="B949" s="111"/>
    </row>
    <row r="950" spans="2:2" x14ac:dyDescent="0.25">
      <c r="B950" s="111"/>
    </row>
    <row r="951" spans="2:2" x14ac:dyDescent="0.25">
      <c r="B951" s="111"/>
    </row>
    <row r="952" spans="2:2" x14ac:dyDescent="0.25">
      <c r="B952" s="111"/>
    </row>
    <row r="953" spans="2:2" x14ac:dyDescent="0.25">
      <c r="B953" s="111"/>
    </row>
    <row r="954" spans="2:2" x14ac:dyDescent="0.25">
      <c r="B954" s="111"/>
    </row>
    <row r="955" spans="2:2" x14ac:dyDescent="0.25">
      <c r="B955" s="111"/>
    </row>
    <row r="956" spans="2:2" x14ac:dyDescent="0.25">
      <c r="B956" s="111"/>
    </row>
    <row r="957" spans="2:2" x14ac:dyDescent="0.25">
      <c r="B957" s="111"/>
    </row>
    <row r="958" spans="2:2" x14ac:dyDescent="0.25">
      <c r="B958" s="111"/>
    </row>
    <row r="959" spans="2:2" x14ac:dyDescent="0.25">
      <c r="B959" s="111"/>
    </row>
    <row r="960" spans="2:2" x14ac:dyDescent="0.25">
      <c r="B960" s="111"/>
    </row>
    <row r="961" spans="2:2" x14ac:dyDescent="0.25">
      <c r="B961" s="111"/>
    </row>
    <row r="962" spans="2:2" x14ac:dyDescent="0.25">
      <c r="B962" s="111"/>
    </row>
    <row r="963" spans="2:2" x14ac:dyDescent="0.25">
      <c r="B963" s="111"/>
    </row>
    <row r="964" spans="2:2" x14ac:dyDescent="0.25">
      <c r="B964" s="111"/>
    </row>
    <row r="965" spans="2:2" x14ac:dyDescent="0.25">
      <c r="B965" s="111"/>
    </row>
    <row r="966" spans="2:2" x14ac:dyDescent="0.25">
      <c r="B966" s="111"/>
    </row>
    <row r="967" spans="2:2" x14ac:dyDescent="0.25">
      <c r="B967" s="111"/>
    </row>
    <row r="968" spans="2:2" x14ac:dyDescent="0.25">
      <c r="B968" s="111"/>
    </row>
    <row r="969" spans="2:2" x14ac:dyDescent="0.25">
      <c r="B969" s="111"/>
    </row>
    <row r="970" spans="2:2" x14ac:dyDescent="0.25">
      <c r="B970" s="111"/>
    </row>
    <row r="971" spans="2:2" x14ac:dyDescent="0.25">
      <c r="B971" s="111"/>
    </row>
    <row r="972" spans="2:2" x14ac:dyDescent="0.25">
      <c r="B972" s="111"/>
    </row>
    <row r="973" spans="2:2" x14ac:dyDescent="0.25">
      <c r="B973" s="111"/>
    </row>
    <row r="974" spans="2:2" x14ac:dyDescent="0.25">
      <c r="B974" s="111"/>
    </row>
    <row r="975" spans="2:2" x14ac:dyDescent="0.25">
      <c r="B975" s="111"/>
    </row>
    <row r="976" spans="2:2" x14ac:dyDescent="0.25">
      <c r="B976" s="111"/>
    </row>
    <row r="977" spans="2:2" x14ac:dyDescent="0.25">
      <c r="B977" s="111"/>
    </row>
    <row r="978" spans="2:2" x14ac:dyDescent="0.25">
      <c r="B978" s="111"/>
    </row>
    <row r="979" spans="2:2" x14ac:dyDescent="0.25">
      <c r="B979" s="111"/>
    </row>
    <row r="980" spans="2:2" x14ac:dyDescent="0.25">
      <c r="B980" s="111"/>
    </row>
    <row r="981" spans="2:2" x14ac:dyDescent="0.25">
      <c r="B981" s="111"/>
    </row>
    <row r="982" spans="2:2" x14ac:dyDescent="0.25">
      <c r="B982" s="111"/>
    </row>
    <row r="983" spans="2:2" x14ac:dyDescent="0.25">
      <c r="B983" s="111"/>
    </row>
    <row r="984" spans="2:2" x14ac:dyDescent="0.25">
      <c r="B984" s="111"/>
    </row>
    <row r="985" spans="2:2" x14ac:dyDescent="0.25">
      <c r="B985" s="111"/>
    </row>
    <row r="986" spans="2:2" x14ac:dyDescent="0.25">
      <c r="B986" s="111"/>
    </row>
    <row r="987" spans="2:2" x14ac:dyDescent="0.25">
      <c r="B987" s="111"/>
    </row>
    <row r="988" spans="2:2" x14ac:dyDescent="0.25">
      <c r="B988" s="111"/>
    </row>
    <row r="989" spans="2:2" x14ac:dyDescent="0.25">
      <c r="B989" s="111"/>
    </row>
    <row r="990" spans="2:2" x14ac:dyDescent="0.25">
      <c r="B990" s="111"/>
    </row>
    <row r="991" spans="2:2" x14ac:dyDescent="0.25">
      <c r="B991" s="111"/>
    </row>
    <row r="992" spans="2:2" x14ac:dyDescent="0.25">
      <c r="B992" s="111"/>
    </row>
    <row r="993" spans="2:2" x14ac:dyDescent="0.25">
      <c r="B993" s="111"/>
    </row>
    <row r="994" spans="2:2" x14ac:dyDescent="0.25">
      <c r="B994" s="111"/>
    </row>
    <row r="995" spans="2:2" x14ac:dyDescent="0.25">
      <c r="B995" s="111"/>
    </row>
    <row r="996" spans="2:2" x14ac:dyDescent="0.25">
      <c r="B996" s="111"/>
    </row>
    <row r="997" spans="2:2" x14ac:dyDescent="0.25">
      <c r="B997" s="111"/>
    </row>
    <row r="998" spans="2:2" x14ac:dyDescent="0.25">
      <c r="B998" s="111"/>
    </row>
    <row r="999" spans="2:2" x14ac:dyDescent="0.25">
      <c r="B999" s="111"/>
    </row>
    <row r="1000" spans="2:2" x14ac:dyDescent="0.25">
      <c r="B1000" s="111"/>
    </row>
    <row r="1001" spans="2:2" x14ac:dyDescent="0.25">
      <c r="B1001" s="111"/>
    </row>
    <row r="1002" spans="2:2" x14ac:dyDescent="0.25">
      <c r="B1002" s="111"/>
    </row>
    <row r="1003" spans="2:2" x14ac:dyDescent="0.25">
      <c r="B1003" s="111"/>
    </row>
    <row r="1004" spans="2:2" x14ac:dyDescent="0.25">
      <c r="B1004" s="111"/>
    </row>
    <row r="1005" spans="2:2" x14ac:dyDescent="0.25">
      <c r="B1005" s="111"/>
    </row>
    <row r="1006" spans="2:2" x14ac:dyDescent="0.25">
      <c r="B1006" s="111"/>
    </row>
    <row r="1007" spans="2:2" x14ac:dyDescent="0.25">
      <c r="B1007" s="111"/>
    </row>
    <row r="1008" spans="2:2" x14ac:dyDescent="0.25">
      <c r="B1008" s="111"/>
    </row>
    <row r="1009" spans="2:2" x14ac:dyDescent="0.25">
      <c r="B1009" s="111"/>
    </row>
    <row r="1010" spans="2:2" x14ac:dyDescent="0.25">
      <c r="B1010" s="111"/>
    </row>
    <row r="1011" spans="2:2" x14ac:dyDescent="0.25">
      <c r="B1011" s="111"/>
    </row>
    <row r="1012" spans="2:2" x14ac:dyDescent="0.25">
      <c r="B1012" s="111"/>
    </row>
    <row r="1013" spans="2:2" x14ac:dyDescent="0.25">
      <c r="B1013" s="111"/>
    </row>
    <row r="1014" spans="2:2" x14ac:dyDescent="0.25">
      <c r="B1014" s="111"/>
    </row>
    <row r="1015" spans="2:2" x14ac:dyDescent="0.25">
      <c r="B1015" s="111"/>
    </row>
    <row r="1016" spans="2:2" x14ac:dyDescent="0.25">
      <c r="B1016" s="111"/>
    </row>
    <row r="1017" spans="2:2" x14ac:dyDescent="0.25">
      <c r="B1017" s="111"/>
    </row>
    <row r="1018" spans="2:2" x14ac:dyDescent="0.25">
      <c r="B1018" s="111"/>
    </row>
    <row r="1019" spans="2:2" x14ac:dyDescent="0.25">
      <c r="B1019" s="111"/>
    </row>
    <row r="1020" spans="2:2" x14ac:dyDescent="0.25">
      <c r="B1020" s="111"/>
    </row>
    <row r="1021" spans="2:2" x14ac:dyDescent="0.25">
      <c r="B1021" s="111"/>
    </row>
    <row r="1022" spans="2:2" x14ac:dyDescent="0.25">
      <c r="B1022" s="111"/>
    </row>
    <row r="1023" spans="2:2" x14ac:dyDescent="0.25">
      <c r="B1023" s="111"/>
    </row>
    <row r="1024" spans="2:2" x14ac:dyDescent="0.25">
      <c r="B1024" s="111"/>
    </row>
    <row r="1025" spans="2:2" x14ac:dyDescent="0.25">
      <c r="B1025" s="111"/>
    </row>
    <row r="1026" spans="2:2" x14ac:dyDescent="0.25">
      <c r="B1026" s="111"/>
    </row>
    <row r="1027" spans="2:2" x14ac:dyDescent="0.25">
      <c r="B1027" s="111"/>
    </row>
    <row r="1028" spans="2:2" x14ac:dyDescent="0.25">
      <c r="B1028" s="111"/>
    </row>
    <row r="1029" spans="2:2" x14ac:dyDescent="0.25">
      <c r="B1029" s="111"/>
    </row>
    <row r="1030" spans="2:2" x14ac:dyDescent="0.25">
      <c r="B1030" s="111"/>
    </row>
    <row r="1031" spans="2:2" x14ac:dyDescent="0.25">
      <c r="B1031" s="111"/>
    </row>
    <row r="1032" spans="2:2" x14ac:dyDescent="0.25">
      <c r="B1032" s="111"/>
    </row>
    <row r="1033" spans="2:2" x14ac:dyDescent="0.25">
      <c r="B1033" s="111"/>
    </row>
    <row r="1034" spans="2:2" x14ac:dyDescent="0.25">
      <c r="B1034" s="111"/>
    </row>
    <row r="1035" spans="2:2" x14ac:dyDescent="0.25">
      <c r="B1035" s="111"/>
    </row>
    <row r="1036" spans="2:2" x14ac:dyDescent="0.25">
      <c r="B1036" s="111"/>
    </row>
    <row r="1037" spans="2:2" x14ac:dyDescent="0.25">
      <c r="B1037" s="111"/>
    </row>
    <row r="1038" spans="2:2" x14ac:dyDescent="0.25">
      <c r="B1038" s="111"/>
    </row>
    <row r="1039" spans="2:2" x14ac:dyDescent="0.25">
      <c r="B1039" s="111"/>
    </row>
    <row r="1040" spans="2:2" x14ac:dyDescent="0.25">
      <c r="B1040" s="111"/>
    </row>
    <row r="1041" spans="2:2" x14ac:dyDescent="0.25">
      <c r="B1041" s="111"/>
    </row>
    <row r="1042" spans="2:2" x14ac:dyDescent="0.25">
      <c r="B1042" s="111"/>
    </row>
    <row r="1043" spans="2:2" x14ac:dyDescent="0.25">
      <c r="B1043" s="111"/>
    </row>
    <row r="1044" spans="2:2" x14ac:dyDescent="0.25">
      <c r="B1044" s="111"/>
    </row>
    <row r="1045" spans="2:2" x14ac:dyDescent="0.25">
      <c r="B1045" s="111"/>
    </row>
    <row r="1046" spans="2:2" x14ac:dyDescent="0.25">
      <c r="B1046" s="111"/>
    </row>
    <row r="1047" spans="2:2" x14ac:dyDescent="0.25">
      <c r="B1047" s="111"/>
    </row>
    <row r="1048" spans="2:2" x14ac:dyDescent="0.25">
      <c r="B1048" s="111"/>
    </row>
    <row r="1049" spans="2:2" x14ac:dyDescent="0.25">
      <c r="B1049" s="111"/>
    </row>
    <row r="1050" spans="2:2" x14ac:dyDescent="0.25">
      <c r="B1050" s="111"/>
    </row>
    <row r="1051" spans="2:2" x14ac:dyDescent="0.25">
      <c r="B1051" s="111"/>
    </row>
    <row r="1052" spans="2:2" x14ac:dyDescent="0.25">
      <c r="B1052" s="111"/>
    </row>
    <row r="1053" spans="2:2" x14ac:dyDescent="0.25">
      <c r="B1053" s="111"/>
    </row>
    <row r="1054" spans="2:2" x14ac:dyDescent="0.25">
      <c r="B1054" s="111"/>
    </row>
    <row r="1055" spans="2:2" x14ac:dyDescent="0.25">
      <c r="B1055" s="111"/>
    </row>
    <row r="1056" spans="2:2" x14ac:dyDescent="0.25">
      <c r="B1056" s="111"/>
    </row>
    <row r="1057" spans="2:2" x14ac:dyDescent="0.25">
      <c r="B1057" s="111"/>
    </row>
    <row r="1058" spans="2:2" x14ac:dyDescent="0.25">
      <c r="B1058" s="111"/>
    </row>
    <row r="1059" spans="2:2" x14ac:dyDescent="0.25">
      <c r="B1059" s="111"/>
    </row>
    <row r="1060" spans="2:2" x14ac:dyDescent="0.25">
      <c r="B1060" s="111"/>
    </row>
    <row r="1061" spans="2:2" x14ac:dyDescent="0.25">
      <c r="B1061" s="111"/>
    </row>
    <row r="1062" spans="2:2" x14ac:dyDescent="0.25">
      <c r="B1062" s="111"/>
    </row>
    <row r="1063" spans="2:2" x14ac:dyDescent="0.25">
      <c r="B1063" s="111"/>
    </row>
    <row r="1064" spans="2:2" x14ac:dyDescent="0.25">
      <c r="B1064" s="111"/>
    </row>
    <row r="1065" spans="2:2" x14ac:dyDescent="0.25">
      <c r="B1065" s="111"/>
    </row>
    <row r="1066" spans="2:2" x14ac:dyDescent="0.25">
      <c r="B1066" s="111"/>
    </row>
    <row r="1067" spans="2:2" x14ac:dyDescent="0.25">
      <c r="B1067" s="111"/>
    </row>
    <row r="1068" spans="2:2" x14ac:dyDescent="0.25">
      <c r="B1068" s="111"/>
    </row>
    <row r="1069" spans="2:2" x14ac:dyDescent="0.25">
      <c r="B1069" s="111"/>
    </row>
    <row r="1070" spans="2:2" x14ac:dyDescent="0.25">
      <c r="B1070" s="111"/>
    </row>
    <row r="1071" spans="2:2" x14ac:dyDescent="0.25">
      <c r="B1071" s="111"/>
    </row>
    <row r="1072" spans="2:2" x14ac:dyDescent="0.25">
      <c r="B1072" s="111"/>
    </row>
    <row r="1073" spans="2:2" x14ac:dyDescent="0.25">
      <c r="B1073" s="111"/>
    </row>
    <row r="1074" spans="2:2" x14ac:dyDescent="0.25">
      <c r="B1074" s="111"/>
    </row>
    <row r="1075" spans="2:2" x14ac:dyDescent="0.25">
      <c r="B1075" s="111"/>
    </row>
    <row r="1076" spans="2:2" x14ac:dyDescent="0.25">
      <c r="B1076" s="111"/>
    </row>
    <row r="1077" spans="2:2" x14ac:dyDescent="0.25">
      <c r="B1077" s="111"/>
    </row>
    <row r="1078" spans="2:2" x14ac:dyDescent="0.25">
      <c r="B1078" s="111"/>
    </row>
    <row r="1079" spans="2:2" x14ac:dyDescent="0.25">
      <c r="B1079" s="111"/>
    </row>
    <row r="1080" spans="2:2" x14ac:dyDescent="0.25">
      <c r="B1080" s="111"/>
    </row>
    <row r="1081" spans="2:2" x14ac:dyDescent="0.25">
      <c r="B1081" s="111"/>
    </row>
    <row r="1082" spans="2:2" x14ac:dyDescent="0.25">
      <c r="B1082" s="111"/>
    </row>
    <row r="1083" spans="2:2" x14ac:dyDescent="0.25">
      <c r="B1083" s="111"/>
    </row>
    <row r="1084" spans="2:2" x14ac:dyDescent="0.25">
      <c r="B1084" s="111"/>
    </row>
    <row r="1085" spans="2:2" x14ac:dyDescent="0.25">
      <c r="B1085" s="111"/>
    </row>
    <row r="1086" spans="2:2" x14ac:dyDescent="0.25">
      <c r="B1086" s="111"/>
    </row>
    <row r="1087" spans="2:2" x14ac:dyDescent="0.25">
      <c r="B1087" s="111"/>
    </row>
    <row r="1088" spans="2:2" x14ac:dyDescent="0.25">
      <c r="B1088" s="111"/>
    </row>
    <row r="1089" spans="2:2" x14ac:dyDescent="0.25">
      <c r="B1089" s="111"/>
    </row>
    <row r="1090" spans="2:2" x14ac:dyDescent="0.25">
      <c r="B1090" s="111"/>
    </row>
    <row r="1091" spans="2:2" x14ac:dyDescent="0.25">
      <c r="B1091" s="111"/>
    </row>
    <row r="1092" spans="2:2" x14ac:dyDescent="0.25">
      <c r="B1092" s="111"/>
    </row>
    <row r="1093" spans="2:2" x14ac:dyDescent="0.25">
      <c r="B1093" s="111"/>
    </row>
    <row r="1094" spans="2:2" x14ac:dyDescent="0.25">
      <c r="B1094" s="111"/>
    </row>
    <row r="1095" spans="2:2" x14ac:dyDescent="0.25">
      <c r="B1095" s="111"/>
    </row>
    <row r="1096" spans="2:2" x14ac:dyDescent="0.25">
      <c r="B1096" s="111"/>
    </row>
    <row r="1097" spans="2:2" x14ac:dyDescent="0.25">
      <c r="B1097" s="111"/>
    </row>
    <row r="1098" spans="2:2" x14ac:dyDescent="0.25">
      <c r="B1098" s="111"/>
    </row>
    <row r="1099" spans="2:2" x14ac:dyDescent="0.25">
      <c r="B1099" s="111"/>
    </row>
    <row r="1100" spans="2:2" x14ac:dyDescent="0.25">
      <c r="B1100" s="111"/>
    </row>
    <row r="1101" spans="2:2" x14ac:dyDescent="0.25">
      <c r="B1101" s="111"/>
    </row>
    <row r="1102" spans="2:2" x14ac:dyDescent="0.25">
      <c r="B1102" s="111"/>
    </row>
    <row r="1103" spans="2:2" x14ac:dyDescent="0.25">
      <c r="B1103" s="111"/>
    </row>
    <row r="1104" spans="2:2" x14ac:dyDescent="0.25">
      <c r="B1104" s="111"/>
    </row>
    <row r="1105" spans="2:2" x14ac:dyDescent="0.25">
      <c r="B1105" s="111"/>
    </row>
    <row r="1106" spans="2:2" x14ac:dyDescent="0.25">
      <c r="B1106" s="111"/>
    </row>
    <row r="1107" spans="2:2" x14ac:dyDescent="0.25">
      <c r="B1107" s="111"/>
    </row>
    <row r="1108" spans="2:2" x14ac:dyDescent="0.25">
      <c r="B1108" s="111"/>
    </row>
    <row r="1109" spans="2:2" x14ac:dyDescent="0.25">
      <c r="B1109" s="111"/>
    </row>
    <row r="1110" spans="2:2" x14ac:dyDescent="0.25">
      <c r="B1110" s="111"/>
    </row>
    <row r="1111" spans="2:2" x14ac:dyDescent="0.25">
      <c r="B1111" s="111"/>
    </row>
    <row r="1112" spans="2:2" x14ac:dyDescent="0.25">
      <c r="B1112" s="111"/>
    </row>
    <row r="1113" spans="2:2" x14ac:dyDescent="0.25">
      <c r="B1113" s="111"/>
    </row>
    <row r="1114" spans="2:2" x14ac:dyDescent="0.25">
      <c r="B1114" s="111"/>
    </row>
    <row r="1115" spans="2:2" x14ac:dyDescent="0.25">
      <c r="B1115" s="111"/>
    </row>
    <row r="1116" spans="2:2" x14ac:dyDescent="0.25">
      <c r="B1116" s="111"/>
    </row>
    <row r="1117" spans="2:2" x14ac:dyDescent="0.25">
      <c r="B1117" s="111"/>
    </row>
    <row r="1118" spans="2:2" x14ac:dyDescent="0.25">
      <c r="B1118" s="111"/>
    </row>
    <row r="1119" spans="2:2" x14ac:dyDescent="0.25">
      <c r="B1119" s="111"/>
    </row>
    <row r="1120" spans="2:2" x14ac:dyDescent="0.25">
      <c r="B1120" s="111"/>
    </row>
    <row r="1121" spans="2:2" x14ac:dyDescent="0.25">
      <c r="B1121" s="111"/>
    </row>
    <row r="1122" spans="2:2" x14ac:dyDescent="0.25">
      <c r="B1122" s="111"/>
    </row>
    <row r="1123" spans="2:2" x14ac:dyDescent="0.25">
      <c r="B1123" s="111"/>
    </row>
    <row r="1124" spans="2:2" x14ac:dyDescent="0.25">
      <c r="B1124" s="111"/>
    </row>
    <row r="1125" spans="2:2" x14ac:dyDescent="0.25">
      <c r="B1125" s="111"/>
    </row>
    <row r="1126" spans="2:2" x14ac:dyDescent="0.25">
      <c r="B1126" s="111"/>
    </row>
    <row r="1127" spans="2:2" x14ac:dyDescent="0.25">
      <c r="B1127" s="111"/>
    </row>
    <row r="1128" spans="2:2" x14ac:dyDescent="0.25">
      <c r="B1128" s="111"/>
    </row>
    <row r="1129" spans="2:2" x14ac:dyDescent="0.25">
      <c r="B1129" s="111"/>
    </row>
    <row r="1130" spans="2:2" x14ac:dyDescent="0.25">
      <c r="B1130" s="111"/>
    </row>
    <row r="1131" spans="2:2" x14ac:dyDescent="0.25">
      <c r="B1131" s="111"/>
    </row>
    <row r="1132" spans="2:2" x14ac:dyDescent="0.25">
      <c r="B1132" s="111"/>
    </row>
    <row r="1133" spans="2:2" x14ac:dyDescent="0.25">
      <c r="B1133" s="111"/>
    </row>
    <row r="1134" spans="2:2" x14ac:dyDescent="0.25">
      <c r="B1134" s="111"/>
    </row>
    <row r="1135" spans="2:2" x14ac:dyDescent="0.25">
      <c r="B1135" s="111"/>
    </row>
    <row r="1136" spans="2:2" x14ac:dyDescent="0.25">
      <c r="B1136" s="111"/>
    </row>
    <row r="1137" spans="2:2" x14ac:dyDescent="0.25">
      <c r="B1137" s="111"/>
    </row>
    <row r="1138" spans="2:2" x14ac:dyDescent="0.25">
      <c r="B1138" s="111"/>
    </row>
    <row r="1139" spans="2:2" x14ac:dyDescent="0.25">
      <c r="B1139" s="111"/>
    </row>
    <row r="1140" spans="2:2" x14ac:dyDescent="0.25">
      <c r="B1140" s="111"/>
    </row>
    <row r="1141" spans="2:2" x14ac:dyDescent="0.25">
      <c r="B1141" s="111"/>
    </row>
    <row r="1142" spans="2:2" x14ac:dyDescent="0.25">
      <c r="B1142" s="111"/>
    </row>
    <row r="1143" spans="2:2" x14ac:dyDescent="0.25">
      <c r="B1143" s="111"/>
    </row>
    <row r="1144" spans="2:2" x14ac:dyDescent="0.25">
      <c r="B1144" s="111"/>
    </row>
    <row r="1145" spans="2:2" x14ac:dyDescent="0.25">
      <c r="B1145" s="111"/>
    </row>
    <row r="1146" spans="2:2" x14ac:dyDescent="0.25">
      <c r="B1146" s="111"/>
    </row>
    <row r="1147" spans="2:2" x14ac:dyDescent="0.25">
      <c r="B1147" s="111"/>
    </row>
    <row r="1148" spans="2:2" x14ac:dyDescent="0.25">
      <c r="B1148" s="111"/>
    </row>
    <row r="1149" spans="2:2" x14ac:dyDescent="0.25">
      <c r="B1149" s="111"/>
    </row>
    <row r="1150" spans="2:2" x14ac:dyDescent="0.25">
      <c r="B1150" s="111"/>
    </row>
    <row r="1151" spans="2:2" x14ac:dyDescent="0.25">
      <c r="B1151" s="111"/>
    </row>
    <row r="1152" spans="2:2" x14ac:dyDescent="0.25">
      <c r="B1152" s="111"/>
    </row>
    <row r="1153" spans="2:2" x14ac:dyDescent="0.25">
      <c r="B1153" s="111"/>
    </row>
    <row r="1154" spans="2:2" x14ac:dyDescent="0.25">
      <c r="B1154" s="111"/>
    </row>
    <row r="1155" spans="2:2" x14ac:dyDescent="0.25">
      <c r="B1155" s="111"/>
    </row>
    <row r="1156" spans="2:2" x14ac:dyDescent="0.25">
      <c r="B1156" s="111"/>
    </row>
    <row r="1157" spans="2:2" x14ac:dyDescent="0.25">
      <c r="B1157" s="111"/>
    </row>
    <row r="1158" spans="2:2" x14ac:dyDescent="0.25">
      <c r="B1158" s="111"/>
    </row>
    <row r="1159" spans="2:2" x14ac:dyDescent="0.25">
      <c r="B1159" s="111"/>
    </row>
    <row r="1160" spans="2:2" x14ac:dyDescent="0.25">
      <c r="B1160" s="111"/>
    </row>
    <row r="1161" spans="2:2" x14ac:dyDescent="0.25">
      <c r="B1161" s="111"/>
    </row>
    <row r="1162" spans="2:2" x14ac:dyDescent="0.25">
      <c r="B1162" s="111"/>
    </row>
    <row r="1163" spans="2:2" x14ac:dyDescent="0.25">
      <c r="B1163" s="111"/>
    </row>
    <row r="1164" spans="2:2" x14ac:dyDescent="0.25">
      <c r="B1164" s="111"/>
    </row>
    <row r="1165" spans="2:2" x14ac:dyDescent="0.25">
      <c r="B1165" s="111"/>
    </row>
    <row r="1166" spans="2:2" x14ac:dyDescent="0.25">
      <c r="B1166" s="111"/>
    </row>
    <row r="1167" spans="2:2" x14ac:dyDescent="0.25">
      <c r="B1167" s="111"/>
    </row>
    <row r="1168" spans="2:2" x14ac:dyDescent="0.25">
      <c r="B1168" s="111"/>
    </row>
    <row r="1169" spans="2:2" x14ac:dyDescent="0.25">
      <c r="B1169" s="111"/>
    </row>
    <row r="1170" spans="2:2" x14ac:dyDescent="0.25">
      <c r="B1170" s="111"/>
    </row>
    <row r="1171" spans="2:2" x14ac:dyDescent="0.25">
      <c r="B1171" s="111"/>
    </row>
    <row r="1172" spans="2:2" x14ac:dyDescent="0.25">
      <c r="B1172" s="111"/>
    </row>
    <row r="1173" spans="2:2" x14ac:dyDescent="0.25">
      <c r="B1173" s="111"/>
    </row>
    <row r="1174" spans="2:2" x14ac:dyDescent="0.25">
      <c r="B1174" s="111"/>
    </row>
    <row r="1175" spans="2:2" x14ac:dyDescent="0.25">
      <c r="B1175" s="111"/>
    </row>
    <row r="1176" spans="2:2" x14ac:dyDescent="0.25">
      <c r="B1176" s="111"/>
    </row>
    <row r="1177" spans="2:2" x14ac:dyDescent="0.25">
      <c r="B1177" s="111"/>
    </row>
    <row r="1178" spans="2:2" x14ac:dyDescent="0.25">
      <c r="B1178" s="111"/>
    </row>
    <row r="1179" spans="2:2" x14ac:dyDescent="0.25">
      <c r="B1179" s="111"/>
    </row>
    <row r="1180" spans="2:2" x14ac:dyDescent="0.25">
      <c r="B1180" s="111"/>
    </row>
    <row r="1181" spans="2:2" x14ac:dyDescent="0.25">
      <c r="B1181" s="111"/>
    </row>
    <row r="1182" spans="2:2" x14ac:dyDescent="0.25">
      <c r="B1182" s="111"/>
    </row>
    <row r="1183" spans="2:2" x14ac:dyDescent="0.25">
      <c r="B1183" s="111"/>
    </row>
    <row r="1184" spans="2:2" x14ac:dyDescent="0.25">
      <c r="B1184" s="111"/>
    </row>
    <row r="1185" spans="2:2" x14ac:dyDescent="0.25">
      <c r="B1185" s="111"/>
    </row>
    <row r="1186" spans="2:2" x14ac:dyDescent="0.25">
      <c r="B1186" s="111"/>
    </row>
    <row r="1187" spans="2:2" x14ac:dyDescent="0.25">
      <c r="B1187" s="111"/>
    </row>
    <row r="1188" spans="2:2" x14ac:dyDescent="0.25">
      <c r="B1188" s="111"/>
    </row>
    <row r="1189" spans="2:2" x14ac:dyDescent="0.25">
      <c r="B1189" s="111"/>
    </row>
    <row r="1190" spans="2:2" x14ac:dyDescent="0.25">
      <c r="B1190" s="111"/>
    </row>
    <row r="1191" spans="2:2" x14ac:dyDescent="0.25">
      <c r="B1191" s="111"/>
    </row>
    <row r="1192" spans="2:2" x14ac:dyDescent="0.25">
      <c r="B1192" s="111"/>
    </row>
    <row r="1193" spans="2:2" x14ac:dyDescent="0.25">
      <c r="B1193" s="111"/>
    </row>
    <row r="1194" spans="2:2" x14ac:dyDescent="0.25">
      <c r="B1194" s="111"/>
    </row>
    <row r="1195" spans="2:2" x14ac:dyDescent="0.25">
      <c r="B1195" s="111"/>
    </row>
    <row r="1196" spans="2:2" x14ac:dyDescent="0.25">
      <c r="B1196" s="111"/>
    </row>
    <row r="1197" spans="2:2" x14ac:dyDescent="0.25">
      <c r="B1197" s="111"/>
    </row>
    <row r="1198" spans="2:2" x14ac:dyDescent="0.25">
      <c r="B1198" s="111"/>
    </row>
    <row r="1199" spans="2:2" x14ac:dyDescent="0.25">
      <c r="B1199" s="111"/>
    </row>
    <row r="1200" spans="2:2" x14ac:dyDescent="0.25">
      <c r="B1200" s="111"/>
    </row>
    <row r="1201" spans="2:2" x14ac:dyDescent="0.25">
      <c r="B1201" s="111"/>
    </row>
    <row r="1202" spans="2:2" x14ac:dyDescent="0.25">
      <c r="B1202" s="111"/>
    </row>
    <row r="1203" spans="2:2" x14ac:dyDescent="0.25">
      <c r="B1203" s="111"/>
    </row>
    <row r="1204" spans="2:2" x14ac:dyDescent="0.25">
      <c r="B1204" s="111"/>
    </row>
    <row r="1205" spans="2:2" x14ac:dyDescent="0.25">
      <c r="B1205" s="111"/>
    </row>
    <row r="1206" spans="2:2" x14ac:dyDescent="0.25">
      <c r="B1206" s="111"/>
    </row>
    <row r="1207" spans="2:2" x14ac:dyDescent="0.25">
      <c r="B1207" s="111"/>
    </row>
    <row r="1208" spans="2:2" x14ac:dyDescent="0.25">
      <c r="B1208" s="111"/>
    </row>
    <row r="1209" spans="2:2" x14ac:dyDescent="0.25">
      <c r="B1209" s="111"/>
    </row>
    <row r="1210" spans="2:2" x14ac:dyDescent="0.25">
      <c r="B1210" s="111"/>
    </row>
    <row r="1211" spans="2:2" x14ac:dyDescent="0.25">
      <c r="B1211" s="111"/>
    </row>
    <row r="1212" spans="2:2" x14ac:dyDescent="0.25">
      <c r="B1212" s="111"/>
    </row>
    <row r="1213" spans="2:2" x14ac:dyDescent="0.25">
      <c r="B1213" s="111"/>
    </row>
    <row r="1214" spans="2:2" x14ac:dyDescent="0.25">
      <c r="B1214" s="111"/>
    </row>
    <row r="1215" spans="2:2" x14ac:dyDescent="0.25">
      <c r="B1215" s="111"/>
    </row>
    <row r="1216" spans="2:2" x14ac:dyDescent="0.25">
      <c r="B1216" s="111"/>
    </row>
    <row r="1217" spans="2:2" x14ac:dyDescent="0.25">
      <c r="B1217" s="111"/>
    </row>
    <row r="1218" spans="2:2" x14ac:dyDescent="0.25">
      <c r="B1218" s="111"/>
    </row>
    <row r="1219" spans="2:2" x14ac:dyDescent="0.25">
      <c r="B1219" s="111"/>
    </row>
    <row r="1220" spans="2:2" x14ac:dyDescent="0.25">
      <c r="B1220" s="111"/>
    </row>
    <row r="1221" spans="2:2" x14ac:dyDescent="0.25">
      <c r="B1221" s="111"/>
    </row>
    <row r="1222" spans="2:2" x14ac:dyDescent="0.25">
      <c r="B1222" s="111"/>
    </row>
    <row r="1223" spans="2:2" x14ac:dyDescent="0.25">
      <c r="B1223" s="111"/>
    </row>
    <row r="1224" spans="2:2" x14ac:dyDescent="0.25">
      <c r="B1224" s="111"/>
    </row>
    <row r="1225" spans="2:2" x14ac:dyDescent="0.25">
      <c r="B1225" s="111"/>
    </row>
  </sheetData>
  <mergeCells count="13">
    <mergeCell ref="F2:I2"/>
    <mergeCell ref="G3:H3"/>
    <mergeCell ref="M4:N4"/>
    <mergeCell ref="C3:D3"/>
    <mergeCell ref="C4:E4"/>
    <mergeCell ref="Q5:R5"/>
    <mergeCell ref="O6:P6"/>
    <mergeCell ref="O5:P5"/>
    <mergeCell ref="A3:B3"/>
    <mergeCell ref="A4:A5"/>
    <mergeCell ref="B4:B5"/>
    <mergeCell ref="F4:H4"/>
    <mergeCell ref="I4:L4"/>
  </mergeCells>
  <pageMargins left="0.70866141732283472" right="0.70866141732283472" top="0.74803149606299213" bottom="0.74803149606299213" header="0.31496062992125984" footer="0.31496062992125984"/>
  <pageSetup paperSize="8" scale="2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368AB361518418A719C6AF79B8581" ma:contentTypeVersion="13" ma:contentTypeDescription="Utwórz nowy dokument." ma:contentTypeScope="" ma:versionID="49b57fb3eb6fc6ba2ce6975b287d67d1">
  <xsd:schema xmlns:xsd="http://www.w3.org/2001/XMLSchema" xmlns:xs="http://www.w3.org/2001/XMLSchema" xmlns:p="http://schemas.microsoft.com/office/2006/metadata/properties" xmlns:ns3="597d1211-358e-42d4-ac28-2eea12792638" xmlns:ns4="08af1daf-4d65-4367-b350-3be8a26719ad" targetNamespace="http://schemas.microsoft.com/office/2006/metadata/properties" ma:root="true" ma:fieldsID="5e1e2767eadb0e217ebdf712c5ff5635" ns3:_="" ns4:_="">
    <xsd:import namespace="597d1211-358e-42d4-ac28-2eea12792638"/>
    <xsd:import namespace="08af1daf-4d65-4367-b350-3be8a26719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d1211-358e-42d4-ac28-2eea12792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1daf-4d65-4367-b350-3be8a2671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d1211-358e-42d4-ac28-2eea12792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C3E95-EFDE-47B3-A554-A1191696E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d1211-358e-42d4-ac28-2eea12792638"/>
    <ds:schemaRef ds:uri="08af1daf-4d65-4367-b350-3be8a2671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55A75-5F00-477E-8E01-68EE524688E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af1daf-4d65-4367-b350-3be8a26719ad"/>
    <ds:schemaRef ds:uri="597d1211-358e-42d4-ac28-2eea127926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AF7EE4-02C9-47F9-9F52-FFE02CABE0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31 styczeń 2025</vt:lpstr>
      <vt:lpstr>'31 styczeń 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Michalak Krystian</cp:lastModifiedBy>
  <cp:lastPrinted>2024-02-26T14:38:10Z</cp:lastPrinted>
  <dcterms:created xsi:type="dcterms:W3CDTF">2017-01-27T15:14:34Z</dcterms:created>
  <dcterms:modified xsi:type="dcterms:W3CDTF">2025-03-12T11:35:11Z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0x0101006AF368AB361518418A719C6AF79B8581</vt:lpwstr>
  </property>
</Properties>
</file>